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syheasly/Desktop/"/>
    </mc:Choice>
  </mc:AlternateContent>
  <xr:revisionPtr revIDLastSave="0" documentId="13_ncr:1_{BD86DF0B-FFE7-B349-82BC-FD3BA223DB3D}" xr6:coauthVersionLast="36" xr6:coauthVersionMax="36" xr10:uidLastSave="{00000000-0000-0000-0000-000000000000}"/>
  <bookViews>
    <workbookView xWindow="0" yWindow="460" windowWidth="28800" windowHeight="16440" tabRatio="661" activeTab="1" xr2:uid="{00000000-000D-0000-FFFF-FFFF00000000}"/>
  </bookViews>
  <sheets>
    <sheet name="Instructions" sheetId="5" r:id="rId1"/>
    <sheet name="General Material Tracking" sheetId="1" r:id="rId2"/>
    <sheet name="REFERENCES" sheetId="4" r:id="rId3"/>
  </sheets>
  <definedNames>
    <definedName name="_xlnm.Print_Titles" localSheetId="1">'General Material Tracking'!$10:$12</definedName>
  </definedNames>
  <calcPr calcId="181029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1" l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7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5" i="1"/>
  <c r="AI7" i="1" s="1"/>
  <c r="U7" i="1"/>
  <c r="AI6" i="1" s="1"/>
  <c r="AH14" i="1"/>
  <c r="AH5" i="1" s="1"/>
  <c r="AH7" i="1" s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6" i="1"/>
  <c r="AG14" i="1"/>
  <c r="AG5" i="1" s="1"/>
  <c r="AG7" i="1" s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6" i="1"/>
  <c r="AG3" i="1"/>
  <c r="V14" i="1"/>
  <c r="Z14" i="1"/>
  <c r="Z7" i="1" s="1"/>
  <c r="V15" i="1"/>
  <c r="Z15" i="1"/>
  <c r="V16" i="1"/>
  <c r="Z16" i="1"/>
  <c r="V17" i="1"/>
  <c r="Z17" i="1"/>
  <c r="V18" i="1"/>
  <c r="Z18" i="1"/>
  <c r="V19" i="1"/>
  <c r="Z19" i="1"/>
  <c r="V20" i="1"/>
  <c r="Z20" i="1"/>
  <c r="V21" i="1"/>
  <c r="Z21" i="1"/>
  <c r="V22" i="1"/>
  <c r="Z22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Z32" i="1"/>
  <c r="V33" i="1"/>
  <c r="Z33" i="1"/>
  <c r="V34" i="1"/>
  <c r="Z34" i="1"/>
  <c r="V35" i="1"/>
  <c r="Z35" i="1"/>
  <c r="V36" i="1"/>
  <c r="Z36" i="1"/>
  <c r="V37" i="1"/>
  <c r="Z37" i="1"/>
  <c r="V38" i="1"/>
  <c r="Z38" i="1"/>
  <c r="V39" i="1"/>
  <c r="Z39" i="1"/>
  <c r="V40" i="1"/>
  <c r="Z40" i="1"/>
  <c r="V41" i="1"/>
  <c r="Z41" i="1"/>
  <c r="V42" i="1"/>
  <c r="Z42" i="1"/>
  <c r="V43" i="1"/>
  <c r="Z43" i="1"/>
  <c r="V44" i="1"/>
  <c r="Z44" i="1"/>
  <c r="V45" i="1"/>
  <c r="Z45" i="1"/>
  <c r="V46" i="1"/>
  <c r="Z46" i="1"/>
  <c r="V47" i="1"/>
  <c r="Z47" i="1"/>
  <c r="V48" i="1"/>
  <c r="Z48" i="1"/>
  <c r="V49" i="1"/>
  <c r="Z49" i="1"/>
  <c r="V50" i="1"/>
  <c r="Z50" i="1"/>
  <c r="V51" i="1"/>
  <c r="Z51" i="1"/>
  <c r="V52" i="1"/>
  <c r="Z52" i="1"/>
  <c r="V53" i="1"/>
  <c r="Z53" i="1"/>
  <c r="V54" i="1"/>
  <c r="Z54" i="1"/>
  <c r="V55" i="1"/>
  <c r="Z55" i="1"/>
  <c r="V56" i="1"/>
  <c r="Z56" i="1"/>
  <c r="V57" i="1"/>
  <c r="Z57" i="1"/>
  <c r="V58" i="1"/>
  <c r="Z58" i="1"/>
  <c r="V59" i="1"/>
  <c r="Z59" i="1"/>
  <c r="V60" i="1"/>
  <c r="Z60" i="1"/>
  <c r="V61" i="1"/>
  <c r="Z61" i="1"/>
  <c r="V62" i="1"/>
  <c r="Z62" i="1"/>
  <c r="V63" i="1"/>
  <c r="Z63" i="1"/>
  <c r="V64" i="1"/>
  <c r="Z64" i="1"/>
  <c r="V65" i="1"/>
  <c r="Z65" i="1"/>
  <c r="V66" i="1"/>
  <c r="Z66" i="1"/>
  <c r="V67" i="1"/>
  <c r="Z67" i="1"/>
  <c r="V68" i="1"/>
  <c r="Z68" i="1"/>
  <c r="V69" i="1"/>
  <c r="Z69" i="1"/>
  <c r="V70" i="1"/>
  <c r="Z70" i="1"/>
  <c r="V71" i="1"/>
  <c r="Z71" i="1"/>
  <c r="V72" i="1"/>
  <c r="Z72" i="1"/>
  <c r="V73" i="1"/>
  <c r="Z73" i="1"/>
  <c r="V74" i="1"/>
  <c r="Z74" i="1"/>
  <c r="V75" i="1"/>
  <c r="Z75" i="1"/>
  <c r="V76" i="1"/>
  <c r="Z76" i="1"/>
  <c r="V77" i="1"/>
  <c r="Z77" i="1"/>
  <c r="V78" i="1"/>
  <c r="Z78" i="1"/>
  <c r="V79" i="1"/>
  <c r="Z79" i="1"/>
  <c r="V80" i="1"/>
  <c r="Z80" i="1"/>
  <c r="V81" i="1"/>
  <c r="Z81" i="1"/>
  <c r="V82" i="1"/>
  <c r="Z82" i="1"/>
  <c r="V83" i="1"/>
  <c r="Z83" i="1"/>
  <c r="V84" i="1"/>
  <c r="Z84" i="1"/>
  <c r="V85" i="1"/>
  <c r="Z85" i="1"/>
  <c r="V86" i="1"/>
  <c r="Z86" i="1"/>
  <c r="V87" i="1"/>
  <c r="Z87" i="1"/>
  <c r="V88" i="1"/>
  <c r="Z88" i="1"/>
  <c r="V89" i="1"/>
  <c r="Z89" i="1"/>
  <c r="V90" i="1"/>
  <c r="Z90" i="1"/>
  <c r="V91" i="1"/>
  <c r="Z91" i="1"/>
  <c r="V92" i="1"/>
  <c r="Z92" i="1"/>
  <c r="V93" i="1"/>
  <c r="Z93" i="1"/>
  <c r="V94" i="1"/>
  <c r="Z94" i="1"/>
  <c r="V95" i="1"/>
  <c r="Z95" i="1"/>
  <c r="V96" i="1"/>
  <c r="Z96" i="1"/>
  <c r="V97" i="1"/>
  <c r="Z97" i="1"/>
  <c r="V98" i="1"/>
  <c r="Z98" i="1"/>
  <c r="V99" i="1"/>
  <c r="Z99" i="1"/>
  <c r="V100" i="1"/>
  <c r="Z100" i="1"/>
  <c r="V101" i="1"/>
  <c r="Z101" i="1"/>
  <c r="V102" i="1"/>
  <c r="Z102" i="1"/>
  <c r="V103" i="1"/>
  <c r="Z103" i="1"/>
  <c r="V104" i="1"/>
  <c r="Z104" i="1"/>
  <c r="V105" i="1"/>
  <c r="Z105" i="1"/>
  <c r="V106" i="1"/>
  <c r="Z106" i="1"/>
  <c r="V107" i="1"/>
  <c r="Z107" i="1"/>
  <c r="V108" i="1"/>
  <c r="Z108" i="1"/>
  <c r="V109" i="1"/>
  <c r="Z109" i="1"/>
  <c r="V110" i="1"/>
  <c r="Z110" i="1"/>
  <c r="V111" i="1"/>
  <c r="Z111" i="1"/>
  <c r="V112" i="1"/>
  <c r="Z112" i="1"/>
  <c r="V113" i="1"/>
  <c r="Z113" i="1"/>
  <c r="V114" i="1"/>
  <c r="Z114" i="1"/>
  <c r="V115" i="1"/>
  <c r="Z115" i="1"/>
  <c r="V116" i="1"/>
  <c r="Z116" i="1"/>
  <c r="V117" i="1"/>
  <c r="Z117" i="1"/>
  <c r="V118" i="1"/>
  <c r="Z118" i="1"/>
  <c r="V119" i="1"/>
  <c r="Z119" i="1"/>
  <c r="V120" i="1"/>
  <c r="Z120" i="1"/>
  <c r="V121" i="1"/>
  <c r="Z121" i="1"/>
  <c r="V122" i="1"/>
  <c r="Z122" i="1"/>
  <c r="V123" i="1"/>
  <c r="Z123" i="1"/>
  <c r="V124" i="1"/>
  <c r="Z124" i="1"/>
  <c r="V125" i="1"/>
  <c r="Z125" i="1"/>
  <c r="V126" i="1"/>
  <c r="Z126" i="1"/>
  <c r="V127" i="1"/>
  <c r="Z127" i="1"/>
  <c r="V128" i="1"/>
  <c r="Z128" i="1"/>
  <c r="V129" i="1"/>
  <c r="Z129" i="1"/>
  <c r="V130" i="1"/>
  <c r="Z130" i="1"/>
  <c r="V131" i="1"/>
  <c r="Z131" i="1"/>
  <c r="V132" i="1"/>
  <c r="Z132" i="1"/>
  <c r="V133" i="1"/>
  <c r="Z133" i="1"/>
  <c r="V134" i="1"/>
  <c r="Z134" i="1"/>
  <c r="V135" i="1"/>
  <c r="Z135" i="1"/>
  <c r="V136" i="1"/>
  <c r="Z136" i="1"/>
  <c r="V137" i="1"/>
  <c r="Z137" i="1"/>
  <c r="V138" i="1"/>
  <c r="Z138" i="1"/>
  <c r="V139" i="1"/>
  <c r="Z139" i="1"/>
  <c r="V140" i="1"/>
  <c r="Z140" i="1"/>
  <c r="V141" i="1"/>
  <c r="Z141" i="1"/>
  <c r="V142" i="1"/>
  <c r="Z142" i="1"/>
  <c r="V143" i="1"/>
  <c r="Z143" i="1"/>
  <c r="V144" i="1"/>
  <c r="Z144" i="1"/>
  <c r="V145" i="1"/>
  <c r="Z145" i="1"/>
  <c r="V146" i="1"/>
  <c r="Z146" i="1"/>
  <c r="V147" i="1"/>
  <c r="Z147" i="1"/>
  <c r="V148" i="1"/>
  <c r="Z148" i="1"/>
  <c r="V149" i="1"/>
  <c r="Z149" i="1"/>
  <c r="V150" i="1"/>
  <c r="Z150" i="1"/>
  <c r="V151" i="1"/>
  <c r="Z151" i="1"/>
  <c r="V152" i="1"/>
  <c r="Z152" i="1"/>
  <c r="V153" i="1"/>
  <c r="Z153" i="1"/>
  <c r="V154" i="1"/>
  <c r="Z154" i="1"/>
  <c r="V155" i="1"/>
  <c r="Z155" i="1"/>
  <c r="V156" i="1"/>
  <c r="Z156" i="1"/>
  <c r="V157" i="1"/>
  <c r="Z157" i="1"/>
  <c r="V158" i="1"/>
  <c r="Z158" i="1"/>
  <c r="V159" i="1"/>
  <c r="Z159" i="1"/>
  <c r="V160" i="1"/>
  <c r="Z160" i="1"/>
  <c r="V161" i="1"/>
  <c r="Z161" i="1"/>
  <c r="V162" i="1"/>
  <c r="Z162" i="1"/>
  <c r="V163" i="1"/>
  <c r="Z163" i="1"/>
  <c r="V164" i="1"/>
  <c r="Z164" i="1"/>
  <c r="V165" i="1"/>
  <c r="Z165" i="1"/>
  <c r="V166" i="1"/>
  <c r="Z166" i="1"/>
  <c r="V167" i="1"/>
  <c r="Z167" i="1"/>
  <c r="V168" i="1"/>
  <c r="Z168" i="1"/>
  <c r="X7" i="1"/>
  <c r="AD15" i="1"/>
  <c r="AD27" i="1"/>
  <c r="AD14" i="1"/>
  <c r="AD16" i="1"/>
  <c r="AD17" i="1"/>
  <c r="AD18" i="1"/>
  <c r="AD19" i="1"/>
  <c r="AD20" i="1"/>
  <c r="AD21" i="1"/>
  <c r="AD22" i="1"/>
  <c r="AD23" i="1"/>
  <c r="AD24" i="1"/>
  <c r="AD25" i="1"/>
  <c r="AD26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3" i="1"/>
  <c r="V7" i="1"/>
  <c r="Q7" i="1"/>
  <c r="AH3" i="1"/>
  <c r="AI3" i="1"/>
  <c r="S6" i="1"/>
  <c r="Q5" i="1"/>
  <c r="Q6" i="1"/>
  <c r="AI13" i="1"/>
  <c r="AH13" i="1"/>
  <c r="V13" i="1"/>
  <c r="Z13" i="1" s="1"/>
  <c r="AB13" i="1" s="1"/>
  <c r="AG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ILFI</author>
    <author>Microsoft Office User</author>
  </authors>
  <commentList>
    <comment ref="C3" authorId="0" shapeId="0" xr:uid="{00000000-0006-0000-0100-000001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Updates include: 
- change designation to 3.x
- sdd column for teams to note if they are using stone or other non-wood extracted products. 
. 
</t>
        </r>
      </text>
    </comment>
    <comment ref="U4" authorId="0" shapeId="0" xr:uid="{00000000-0006-0000-0100-000002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Actual cost. Do not adjust cost based on product type.Do not include labor. All material costs must be included.  Materials that are not tracked for I-13 may be included as "grouped" costs within the column (i.e. framing package vs. 2x4s; sheathing; glulams), or within a "bulk" cost at the bottom (right before the MCB total), as long this is clearly explained or noted in comments.. </t>
        </r>
      </text>
    </comment>
    <comment ref="V5" authorId="0" shapeId="0" xr:uid="{00000000-0006-0000-0100-000003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Includes any "doubled" materials costs. </t>
        </r>
      </text>
    </comment>
    <comment ref="AF7" authorId="0" shapeId="0" xr:uid="{00000000-0006-0000-0100-000004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Excess can be applied to Economy Zones further from project. Please clarify intentions in comments. </t>
        </r>
      </text>
    </comment>
    <comment ref="T9" authorId="0" shapeId="0" xr:uid="{00000000-0006-0000-0100-000005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For I-12 &amp; I-13, Teams must say "Yes" to double or track costs.  Blank cells are treated as "No", therefore the use of "No" is up to the discretion of the team.</t>
        </r>
      </text>
    </comment>
    <comment ref="J11" authorId="0" shapeId="0" xr:uid="{00000000-0006-0000-0100-000006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Project team must fill in "Yes" or "No" for each product. </t>
        </r>
      </text>
    </comment>
    <comment ref="K11" authorId="0" shapeId="0" xr:uid="{00000000-0006-0000-0100-000007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An Exception Number should be provided for all products with "No" under "Red List Free?"</t>
        </r>
      </text>
    </comment>
    <comment ref="R11" authorId="0" shapeId="0" xr:uid="{00000000-0006-0000-0100-000008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Declare information must be sent to at least 10 manufacturers not currently in Declare. </t>
        </r>
      </text>
    </comment>
    <comment ref="T11" authorId="0" shapeId="0" xr:uid="{00000000-0006-0000-0100-000009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Doubling the materials value of salvaged or Declare products is up to the project team, on a product by product basis. </t>
        </r>
      </text>
    </comment>
    <comment ref="U11" authorId="0" shapeId="0" xr:uid="{00000000-0006-0000-0100-00000A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Actual cost. Do not adjust cost based on product type.Do not include labor. All material costs must be included.  Materials that are not tracked for I-13 may be included as "grouped" costs within the column (i.e. framing package vs. 2x4s; sheathing; glulams), or within a "bulk" cost at the bottom (right before the MCB total), as long this is clearly explained or noted in comments.. </t>
        </r>
      </text>
    </comment>
    <comment ref="V11" authorId="0" shapeId="0" xr:uid="{00000000-0006-0000-0100-00000B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Includes any "doubled" materials costs. </t>
        </r>
      </text>
    </comment>
    <comment ref="W11" authorId="0" shapeId="0" xr:uid="{00000000-0006-0000-0100-00000C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Natural Material Construction includes certain construction methods that are labor intensive and usually based on low cost, locally sourced materials (e.g. straw bale, cobb, rammed earth, etc).</t>
        </r>
      </text>
    </comment>
    <comment ref="Y11" authorId="0" shapeId="0" xr:uid="{00000000-0006-0000-0100-00000D000000}">
      <text>
        <r>
          <rPr>
            <b/>
            <sz val="9"/>
            <color rgb="FF000000"/>
            <rFont val="Verdana"/>
            <family val="2"/>
          </rPr>
          <t>ILFI: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Including labor costs for Natural Material Construction is up to the project team, on a product by product basis</t>
        </r>
      </text>
    </comment>
    <comment ref="AA11" authorId="1" shapeId="0" xr:uid="{1D4FD330-21B0-BE4F-A8E0-28B123039C5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Per any applicable exception</t>
        </r>
      </text>
    </comment>
    <comment ref="AD11" authorId="0" shapeId="0" xr:uid="{00000000-0006-0000-0100-00000F000000}">
      <text>
        <r>
          <rPr>
            <b/>
            <sz val="9"/>
            <color indexed="81"/>
            <rFont val="Verdana"/>
            <family val="2"/>
          </rPr>
          <t>ILFI:</t>
        </r>
        <r>
          <rPr>
            <sz val="9"/>
            <color indexed="81"/>
            <rFont val="Verdana"/>
            <family val="2"/>
          </rPr>
          <t xml:space="preserve">
See I-13 Changes in 3.0 in the  3.0 Materials Petal Handbook. </t>
        </r>
      </text>
    </comment>
  </commentList>
</comments>
</file>

<file path=xl/sharedStrings.xml><?xml version="1.0" encoding="utf-8"?>
<sst xmlns="http://schemas.openxmlformats.org/spreadsheetml/2006/main" count="209" uniqueCount="170">
  <si>
    <t>CSI Division</t>
  </si>
  <si>
    <t>Number</t>
  </si>
  <si>
    <t>Name</t>
  </si>
  <si>
    <t>Primary Ingredients
(2-3)</t>
  </si>
  <si>
    <t>I-10 Red List</t>
  </si>
  <si>
    <t>General Product Information</t>
  </si>
  <si>
    <t>Flooring</t>
  </si>
  <si>
    <t>Eco-floor</t>
  </si>
  <si>
    <t>Cork, binder</t>
  </si>
  <si>
    <t>Y/N</t>
  </si>
  <si>
    <t xml:space="preserve">Wood Product? </t>
  </si>
  <si>
    <t>COC No.</t>
  </si>
  <si>
    <t xml:space="preserve">Declare Product? </t>
  </si>
  <si>
    <t>I-12 Responsible Industry</t>
  </si>
  <si>
    <t>Natural Material Construction?*</t>
  </si>
  <si>
    <t>Existing Conditions</t>
  </si>
  <si>
    <t>03 00 00</t>
  </si>
  <si>
    <t>Concrete</t>
  </si>
  <si>
    <t>04 00 00</t>
  </si>
  <si>
    <t>Masonry</t>
  </si>
  <si>
    <t>05 00 00</t>
  </si>
  <si>
    <t>Metals</t>
  </si>
  <si>
    <t>06 00 00</t>
  </si>
  <si>
    <t>07 00 00</t>
  </si>
  <si>
    <t>08 00 00</t>
  </si>
  <si>
    <t>Openings</t>
  </si>
  <si>
    <t>Finishes</t>
  </si>
  <si>
    <t>09 00 00</t>
  </si>
  <si>
    <t>Specialties</t>
  </si>
  <si>
    <t>10 00 00</t>
  </si>
  <si>
    <t>11 00 00</t>
  </si>
  <si>
    <t>Equipment</t>
  </si>
  <si>
    <t>12 00 00</t>
  </si>
  <si>
    <t>13 00 00</t>
  </si>
  <si>
    <t>Special Construction</t>
  </si>
  <si>
    <t>Furnishings</t>
  </si>
  <si>
    <t>14 00 00</t>
  </si>
  <si>
    <t>Conveying Equipment</t>
  </si>
  <si>
    <t>21 00 00</t>
  </si>
  <si>
    <t>Fire Suppression</t>
  </si>
  <si>
    <t>22 00 00</t>
  </si>
  <si>
    <t>Plumbing</t>
  </si>
  <si>
    <t>23 00 00</t>
  </si>
  <si>
    <t>Heating, Ventilating, and Air-Conditioning (HVAC)</t>
  </si>
  <si>
    <t>25 00 00</t>
  </si>
  <si>
    <t>Integrated Automation</t>
  </si>
  <si>
    <t>26 00 00</t>
  </si>
  <si>
    <t>Electrical</t>
  </si>
  <si>
    <t>27 00 00</t>
  </si>
  <si>
    <t>Communications</t>
  </si>
  <si>
    <t>28 00 00</t>
  </si>
  <si>
    <t>Electronic Safety and Security</t>
  </si>
  <si>
    <t>31 00 00</t>
  </si>
  <si>
    <t>Earthwork</t>
  </si>
  <si>
    <t>32 00 00</t>
  </si>
  <si>
    <t>Exterior Improvements</t>
  </si>
  <si>
    <t>33 00 00</t>
  </si>
  <si>
    <t>Utilities</t>
  </si>
  <si>
    <t>34 00 00</t>
  </si>
  <si>
    <t>Transportation</t>
  </si>
  <si>
    <t>01 00 00</t>
  </si>
  <si>
    <t>General Requirements</t>
  </si>
  <si>
    <t>02 00 00</t>
  </si>
  <si>
    <t>Wood, Plastics, and Composites</t>
  </si>
  <si>
    <t>Thermal and Moisture Protection</t>
  </si>
  <si>
    <t>Yes</t>
  </si>
  <si>
    <t>NA</t>
  </si>
  <si>
    <t xml:space="preserve">Red List Free? </t>
  </si>
  <si>
    <t>00 00 00</t>
  </si>
  <si>
    <t>Labor Cost</t>
  </si>
  <si>
    <t>City, State, USA</t>
  </si>
  <si>
    <t>Exception No.</t>
  </si>
  <si>
    <t>Materials + Labor Subtotal</t>
  </si>
  <si>
    <t xml:space="preserve">Salvaged Product? </t>
  </si>
  <si>
    <t>No</t>
  </si>
  <si>
    <t>LBC Version</t>
  </si>
  <si>
    <t>3.0</t>
  </si>
  <si>
    <t>Product Name</t>
  </si>
  <si>
    <t>Product Type</t>
  </si>
  <si>
    <t>Product Manufacturer</t>
  </si>
  <si>
    <t xml:space="preserve"> Actual Material Cost
(=&gt; Materials Construction Budget)</t>
  </si>
  <si>
    <t>Sample Entry</t>
  </si>
  <si>
    <t>I-13 Living Economy Sourcing (LES)</t>
  </si>
  <si>
    <t>Include Double Salvaged/Declared Value in LES?</t>
  </si>
  <si>
    <t>Materials Subtotal</t>
  </si>
  <si>
    <t>I-13 Living Economy Sourcing: Economy Zone Calculations</t>
  </si>
  <si>
    <t xml:space="preserve"> Manufacturer Name </t>
  </si>
  <si>
    <t>Distance from Project Site (km)</t>
  </si>
  <si>
    <t>Location                                            (city, state/province, country)</t>
  </si>
  <si>
    <t/>
  </si>
  <si>
    <t xml:space="preserve">Living Building Challenge 3.0 </t>
  </si>
  <si>
    <t>MATERIALS TRACKING TABLE</t>
  </si>
  <si>
    <t>Totals by Economy Zone:</t>
  </si>
  <si>
    <t>Project Area</t>
  </si>
  <si>
    <t>Amount Over/Under Minimum Requirement:</t>
  </si>
  <si>
    <t>Track Product for 
I-13?</t>
  </si>
  <si>
    <t xml:space="preserve">Include Labor Costs in I-13? </t>
  </si>
  <si>
    <t>Living Economy Sourcing 
(I-13) Total</t>
  </si>
  <si>
    <t>Red List Free</t>
  </si>
  <si>
    <t xml:space="preserve">Column Specific Notes: </t>
  </si>
  <si>
    <t>Project team must fill in "Yes" or "No" for each product.</t>
  </si>
  <si>
    <t>An Exception Number should be provided for all products with "No" under "Red List Free?"</t>
  </si>
  <si>
    <t xml:space="preserve">Exception No. </t>
  </si>
  <si>
    <t xml:space="preserve">Doubling the materials value of salvaged or Declare products is up to the project team, on a product by product basis. </t>
  </si>
  <si>
    <t>None</t>
  </si>
  <si>
    <t>Column</t>
  </si>
  <si>
    <t>Notes</t>
  </si>
  <si>
    <t>Include Double Salvaged/Declared Value in I-13?</t>
  </si>
  <si>
    <t xml:space="preserve"> Actual Material Cost
(=&gt; Materials Construction Budget)</t>
  </si>
  <si>
    <t>Includes any "doubled" materials costs.</t>
  </si>
  <si>
    <t>Natural Material Construction includes certain construction methods that are labor intensive and usually based on low cost, locally sourced materials (e.g. straw bale, cobb, rammed earth, etc).</t>
  </si>
  <si>
    <t>Including labor costs for Natural Material Construction is up to the project team, on a product by product basis</t>
  </si>
  <si>
    <t>Up to 25% of the total Materials Construction Budget may be excluded from tracking.</t>
  </si>
  <si>
    <t>Only added to Materials + Labor subtotal if adjacent columns are both "Yes".</t>
  </si>
  <si>
    <t>Minimum % of MCB required for Econ. Zone.</t>
  </si>
  <si>
    <t>Estimated Minimum $ by Economy Zone</t>
  </si>
  <si>
    <t>Area Units</t>
  </si>
  <si>
    <t>sq. meters</t>
  </si>
  <si>
    <t>sq. feet</t>
  </si>
  <si>
    <t xml:space="preserve">Min. #  Declare Products: </t>
  </si>
  <si>
    <t xml:space="preserve">DO NOT INSERT ROWS BELOW THIS LINE;  Insert a "copied" row within the table boundary to preserve formulas/ formats.  </t>
  </si>
  <si>
    <t>For I-12 &amp; I-13, Teams must say "Yes" to double or track costs.  Blank cells are treated as "No", therefore the use of "No" is up to the discretion of the team.</t>
  </si>
  <si>
    <t xml:space="preserve">"Bulk" costs not included individually above: </t>
  </si>
  <si>
    <t xml:space="preserve">Actual cost. Do not adjust cost based on product type. All material costs must be included.  Materials that are not tracked for I-13 may be included as "grouped" costs within the column (i.e. framing package vs. 2x4s; sheathing; glulams), or within a "bulk" cost at the bottom (right before the MCB total), as long this is clearly explained or noted in comments. </t>
  </si>
  <si>
    <t xml:space="preserve">Includes both "doubled" materials costs and applicable labor costs. </t>
  </si>
  <si>
    <t>ESTIMATED 
Material Construction Budget (MCB):</t>
  </si>
  <si>
    <t>Excess can be applied to Economy Zones further from project. Please clarify intentions in comments.</t>
  </si>
  <si>
    <t>Amount over/under Minimum Requirement.</t>
  </si>
  <si>
    <t>Acme Co</t>
  </si>
  <si>
    <t xml:space="preserve">Fill in CSI and General Product Information for every material in the project.  </t>
  </si>
  <si>
    <t xml:space="preserve">Fill in the Imperative information as applicable.  For example I-10 Red List applies to all materials, and all materials costs must be included in the Materials Construction Budget (see note below). Distance information is not required for all products. </t>
  </si>
  <si>
    <t xml:space="preserve">Instructions: </t>
  </si>
  <si>
    <t>I-13 Living Economy Zone Calculations</t>
  </si>
  <si>
    <t>I-08 Healthy Air</t>
  </si>
  <si>
    <t>CDPH Applies?</t>
  </si>
  <si>
    <t xml:space="preserve">CDPH Compliant? </t>
  </si>
  <si>
    <t xml:space="preserve">Wet Applied Product? </t>
  </si>
  <si>
    <t>500 km 
(310 miles)</t>
  </si>
  <si>
    <t>1000 km
(621 miles)</t>
  </si>
  <si>
    <t>5000 km
(3107 miles)</t>
  </si>
  <si>
    <t>Salvaged Products</t>
  </si>
  <si>
    <t xml:space="preserve"># Installed </t>
  </si>
  <si>
    <t xml:space="preserve">Min. # Required   </t>
  </si>
  <si>
    <t>Declare Products</t>
  </si>
  <si>
    <t xml:space="preserve">Manufacturer Contact information (optional) </t>
  </si>
  <si>
    <t>Actual Total by Economy Zone</t>
  </si>
  <si>
    <t>Actual Minimum $
 to Comply</t>
  </si>
  <si>
    <t>Manufacturer Location 
(or Raw Materials Source Location when applicable)</t>
  </si>
  <si>
    <t>LEGEND</t>
  </si>
  <si>
    <t>Sample inputs</t>
  </si>
  <si>
    <t>Meets 
SCAQMD 1168 or  CARB 2007 SCM</t>
  </si>
  <si>
    <t>I10-E1</t>
  </si>
  <si>
    <t># Declare Advocay Sent</t>
  </si>
  <si>
    <t xml:space="preserve"> Actual Material Cost = Materials Const. Budget
(MCB)</t>
  </si>
  <si>
    <t>Subtotals for Reference</t>
  </si>
  <si>
    <t>Pull down menus</t>
  </si>
  <si>
    <t>Key totals</t>
  </si>
  <si>
    <t>Formulas &amp; sub-totals</t>
  </si>
  <si>
    <t xml:space="preserve">Select 
Project Area Units </t>
  </si>
  <si>
    <t xml:space="preserve">Project Name </t>
  </si>
  <si>
    <t xml:space="preserve">Team to fill in </t>
  </si>
  <si>
    <t xml:space="preserve">Declare  Information Sent? </t>
  </si>
  <si>
    <t xml:space="preserve">This Tracking Tool is for LBC 3.0 Project Teams to track Materials information for four Imperatives (I-10, I-12, I- 13, and CDPH information for I-08).  Supplemental documentation is also required.  See the 3.0 Documentation Requirements for full information.  This Tracking Table should be provided as part of Audit Documentation in sortable Excel format. </t>
  </si>
  <si>
    <t>Declare Information Sent</t>
  </si>
  <si>
    <t xml:space="preserve">Declare information must be sent to at least 10 manufacturers not currently in Declare. </t>
  </si>
  <si>
    <t>Manufacturer Location Information</t>
  </si>
  <si>
    <t xml:space="preserve">See I-13 Changes in 3.0 in the  3.0 Materials Petal Handbook for when raw materials extraction is relevant. </t>
  </si>
  <si>
    <t xml:space="preserve">Rows may be added through the "insert" function.  Row contents &amp;/or formulas can be "pulled down" using the "+" that appears in the right lower corner of selected cells. </t>
  </si>
  <si>
    <t xml:space="preserve">Extracted (Stone, Metal or Mineral) Product? </t>
  </si>
  <si>
    <t>Living Building Challenge 3.x 
Updated February 9, 2018 (see comment)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</si>
</sst>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&quot;$&quot;#,##0.00;[Red]&quot;$&quot;#,##0.00"/>
  </numFmts>
  <fonts count="38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Gotham Book"/>
    </font>
    <font>
      <sz val="10"/>
      <color indexed="53"/>
      <name val="Gotham Book"/>
    </font>
    <font>
      <b/>
      <sz val="10"/>
      <name val="Gotham Book"/>
    </font>
    <font>
      <sz val="12"/>
      <name val="Gotham Bold"/>
    </font>
    <font>
      <sz val="10"/>
      <name val="Gotham Medium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otham Book"/>
    </font>
    <font>
      <b/>
      <sz val="11"/>
      <name val="Arial"/>
      <family val="2"/>
    </font>
    <font>
      <sz val="10"/>
      <name val="Gotham Bold"/>
    </font>
    <font>
      <u/>
      <sz val="10"/>
      <color theme="10"/>
      <name val="Verdana"/>
      <family val="2"/>
    </font>
    <font>
      <sz val="10"/>
      <color theme="0"/>
      <name val="Verdana"/>
      <family val="2"/>
    </font>
    <font>
      <sz val="10"/>
      <color rgb="FFFF6600"/>
      <name val="Gotham Medium"/>
    </font>
    <font>
      <b/>
      <sz val="10"/>
      <color rgb="FFFF6600"/>
      <name val="Verdana"/>
      <family val="2"/>
    </font>
    <font>
      <sz val="10"/>
      <color rgb="FFFF0000"/>
      <name val="Gotham Medium"/>
    </font>
    <font>
      <u/>
      <sz val="10"/>
      <color theme="10"/>
      <name val="Gotham Medium"/>
    </font>
    <font>
      <sz val="11"/>
      <color rgb="FFFF6600"/>
      <name val="Gotham Medium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Gotham Medium"/>
    </font>
    <font>
      <sz val="10"/>
      <color theme="0"/>
      <name val="Gotham Book"/>
    </font>
    <font>
      <sz val="10"/>
      <color theme="0"/>
      <name val="Arial"/>
      <family val="2"/>
    </font>
    <font>
      <sz val="12"/>
      <name val="Gotham Medium"/>
    </font>
    <font>
      <sz val="12"/>
      <color rgb="FFFF6600"/>
      <name val="Gotham Medium"/>
    </font>
    <font>
      <u/>
      <sz val="10"/>
      <color theme="11"/>
      <name val="Verdana"/>
      <family val="2"/>
    </font>
    <font>
      <sz val="10"/>
      <color theme="1" tint="0.34998626667073579"/>
      <name val="Gotham Medium"/>
    </font>
    <font>
      <sz val="10"/>
      <color rgb="FFFF66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4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/>
      <right/>
      <top style="thin">
        <color indexed="55"/>
      </top>
      <bottom/>
      <diagonal/>
    </border>
    <border>
      <left style="thin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auto="1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/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/>
      <right/>
      <top style="thin">
        <color indexed="55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55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55"/>
      </bottom>
      <diagonal/>
    </border>
    <border>
      <left/>
      <right style="thin">
        <color auto="1"/>
      </right>
      <top/>
      <bottom style="thin">
        <color indexed="55"/>
      </bottom>
      <diagonal/>
    </border>
    <border>
      <left/>
      <right style="thin">
        <color auto="1"/>
      </right>
      <top style="thin">
        <color indexed="55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indexed="55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indexed="55"/>
      </right>
      <top style="thin">
        <color theme="0" tint="-0.34998626667073579"/>
      </top>
      <bottom/>
      <diagonal/>
    </border>
    <border>
      <left style="thin">
        <color indexed="55"/>
      </left>
      <right/>
      <top style="thin">
        <color theme="0" tint="-0.34998626667073579"/>
      </top>
      <bottom/>
      <diagonal/>
    </border>
    <border>
      <left/>
      <right style="thin">
        <color indexed="55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 style="medium">
        <color auto="1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auto="1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auto="1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55"/>
      </top>
      <bottom/>
      <diagonal/>
    </border>
    <border>
      <left style="thin">
        <color theme="0" tint="-0.499984740745262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</borders>
  <cellStyleXfs count="29">
    <xf numFmtId="0" fontId="0" fillId="0" borderId="0"/>
    <xf numFmtId="0" fontId="17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59">
    <xf numFmtId="0" fontId="0" fillId="0" borderId="0" xfId="0"/>
    <xf numFmtId="0" fontId="18" fillId="2" borderId="0" xfId="0" applyFont="1" applyFill="1"/>
    <xf numFmtId="0" fontId="18" fillId="0" borderId="0" xfId="0" applyFont="1" applyFill="1"/>
    <xf numFmtId="0" fontId="0" fillId="0" borderId="0" xfId="0" quotePrefix="1"/>
    <xf numFmtId="0" fontId="18" fillId="3" borderId="0" xfId="0" applyFont="1" applyFill="1"/>
    <xf numFmtId="0" fontId="0" fillId="0" borderId="1" xfId="0" applyBorder="1"/>
    <xf numFmtId="0" fontId="11" fillId="0" borderId="2" xfId="0" applyFont="1" applyBorder="1"/>
    <xf numFmtId="0" fontId="0" fillId="0" borderId="3" xfId="0" applyBorder="1"/>
    <xf numFmtId="49" fontId="19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20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38" fontId="4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4" xfId="1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38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59" xfId="0" applyFont="1" applyFill="1" applyBorder="1" applyAlignment="1" applyProtection="1">
      <alignment horizontal="center" vertical="center" wrapText="1"/>
      <protection locked="0"/>
    </xf>
    <xf numFmtId="38" fontId="4" fillId="4" borderId="59" xfId="0" applyNumberFormat="1" applyFont="1" applyFill="1" applyBorder="1" applyAlignment="1" applyProtection="1">
      <alignment horizontal="right" vertical="center" wrapText="1"/>
      <protection locked="0"/>
    </xf>
    <xf numFmtId="0" fontId="22" fillId="4" borderId="24" xfId="1" applyFont="1" applyFill="1" applyBorder="1" applyAlignment="1" applyProtection="1">
      <alignment wrapText="1"/>
      <protection locked="0"/>
    </xf>
    <xf numFmtId="0" fontId="22" fillId="4" borderId="25" xfId="1" applyFont="1" applyFill="1" applyBorder="1" applyAlignment="1" applyProtection="1">
      <alignment wrapText="1"/>
      <protection locked="0"/>
    </xf>
    <xf numFmtId="0" fontId="8" fillId="0" borderId="63" xfId="0" applyFont="1" applyFill="1" applyBorder="1" applyProtection="1">
      <protection locked="0"/>
    </xf>
    <xf numFmtId="0" fontId="22" fillId="0" borderId="15" xfId="1" applyFont="1" applyFill="1" applyBorder="1" applyAlignment="1" applyProtection="1">
      <alignment wrapText="1"/>
      <protection locked="0"/>
    </xf>
    <xf numFmtId="0" fontId="22" fillId="0" borderId="27" xfId="1" applyFont="1" applyFill="1" applyBorder="1" applyAlignment="1" applyProtection="1">
      <alignment wrapText="1"/>
      <protection locked="0"/>
    </xf>
    <xf numFmtId="0" fontId="8" fillId="4" borderId="63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22" fillId="0" borderId="28" xfId="1" applyFont="1" applyFill="1" applyBorder="1" applyAlignment="1" applyProtection="1">
      <alignment wrapText="1"/>
      <protection locked="0"/>
    </xf>
    <xf numFmtId="49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49" fontId="8" fillId="0" borderId="24" xfId="0" applyNumberFormat="1" applyFont="1" applyFill="1" applyBorder="1" applyAlignment="1" applyProtection="1">
      <alignment vertical="center" wrapText="1"/>
      <protection locked="0"/>
    </xf>
    <xf numFmtId="49" fontId="8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29" xfId="0" applyNumberFormat="1" applyFont="1" applyFill="1" applyBorder="1" applyAlignment="1" applyProtection="1">
      <alignment vertical="center" wrapText="1"/>
      <protection locked="0"/>
    </xf>
    <xf numFmtId="49" fontId="8" fillId="0" borderId="29" xfId="0" applyNumberFormat="1" applyFont="1" applyFill="1" applyBorder="1" applyAlignment="1" applyProtection="1">
      <alignment vertical="center" wrapText="1"/>
      <protection locked="0"/>
    </xf>
    <xf numFmtId="49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6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19" fillId="0" borderId="0" xfId="0" applyFont="1"/>
    <xf numFmtId="0" fontId="19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horizontal="left"/>
    </xf>
    <xf numFmtId="0" fontId="11" fillId="5" borderId="50" xfId="0" applyFont="1" applyFill="1" applyBorder="1" applyAlignment="1">
      <alignment wrapText="1"/>
    </xf>
    <xf numFmtId="0" fontId="2" fillId="6" borderId="65" xfId="0" applyFont="1" applyFill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66" xfId="0" applyFont="1" applyFill="1" applyBorder="1" applyAlignment="1">
      <alignment horizontal="left" vertical="center" wrapText="1"/>
    </xf>
    <xf numFmtId="0" fontId="2" fillId="6" borderId="67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2" fillId="6" borderId="69" xfId="0" applyFont="1" applyFill="1" applyBorder="1" applyAlignment="1">
      <alignment wrapText="1"/>
    </xf>
    <xf numFmtId="0" fontId="2" fillId="0" borderId="70" xfId="0" applyFont="1" applyBorder="1" applyAlignment="1">
      <alignment wrapText="1"/>
    </xf>
    <xf numFmtId="0" fontId="4" fillId="7" borderId="22" xfId="0" applyFont="1" applyFill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8" xfId="0" applyFont="1" applyFill="1" applyBorder="1" applyAlignment="1" applyProtection="1">
      <alignment horizontal="center" vertical="center" wrapText="1"/>
      <protection locked="0"/>
    </xf>
    <xf numFmtId="0" fontId="4" fillId="7" borderId="56" xfId="0" applyFont="1" applyFill="1" applyBorder="1" applyAlignment="1" applyProtection="1">
      <alignment horizontal="center" vertical="center" wrapText="1"/>
      <protection locked="0"/>
    </xf>
    <xf numFmtId="0" fontId="4" fillId="7" borderId="59" xfId="0" applyFont="1" applyFill="1" applyBorder="1" applyAlignment="1" applyProtection="1">
      <alignment horizontal="center" vertical="center" wrapText="1"/>
      <protection locked="0"/>
    </xf>
    <xf numFmtId="0" fontId="4" fillId="7" borderId="6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/>
    <xf numFmtId="0" fontId="11" fillId="0" borderId="10" xfId="0" applyFont="1" applyFill="1" applyBorder="1"/>
    <xf numFmtId="0" fontId="0" fillId="0" borderId="34" xfId="0" quotePrefix="1" applyFill="1" applyBorder="1"/>
    <xf numFmtId="0" fontId="0" fillId="0" borderId="0" xfId="0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6" fontId="4" fillId="0" borderId="56" xfId="0" applyNumberFormat="1" applyFont="1" applyFill="1" applyBorder="1" applyAlignment="1" applyProtection="1">
      <alignment horizontal="right" vertical="center"/>
      <protection locked="0"/>
    </xf>
    <xf numFmtId="6" fontId="4" fillId="0" borderId="59" xfId="0" applyNumberFormat="1" applyFont="1" applyFill="1" applyBorder="1" applyAlignment="1" applyProtection="1">
      <alignment horizontal="right" vertical="center"/>
      <protection locked="0"/>
    </xf>
    <xf numFmtId="6" fontId="4" fillId="0" borderId="59" xfId="0" applyNumberFormat="1" applyFont="1" applyFill="1" applyBorder="1" applyAlignment="1" applyProtection="1">
      <alignment horizontal="right"/>
      <protection locked="0"/>
    </xf>
    <xf numFmtId="6" fontId="4" fillId="4" borderId="59" xfId="0" applyNumberFormat="1" applyFont="1" applyFill="1" applyBorder="1" applyAlignment="1" applyProtection="1">
      <alignment horizontal="right"/>
      <protection locked="0"/>
    </xf>
    <xf numFmtId="6" fontId="4" fillId="0" borderId="62" xfId="0" applyNumberFormat="1" applyFont="1" applyFill="1" applyBorder="1" applyAlignment="1" applyProtection="1">
      <alignment horizontal="right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/>
      <protection locked="0"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8" fillId="4" borderId="16" xfId="0" applyNumberFormat="1" applyFont="1" applyFill="1" applyBorder="1" applyAlignment="1" applyProtection="1">
      <alignment horizontal="left"/>
      <protection locked="0"/>
    </xf>
    <xf numFmtId="49" fontId="8" fillId="4" borderId="37" xfId="0" applyNumberFormat="1" applyFont="1" applyFill="1" applyBorder="1" applyAlignment="1" applyProtection="1">
      <alignment horizontal="left"/>
      <protection locked="0"/>
    </xf>
    <xf numFmtId="49" fontId="8" fillId="0" borderId="92" xfId="0" applyNumberFormat="1" applyFont="1" applyFill="1" applyBorder="1" applyAlignment="1" applyProtection="1">
      <alignment horizontal="left"/>
      <protection locked="0"/>
    </xf>
    <xf numFmtId="49" fontId="8" fillId="0" borderId="37" xfId="0" applyNumberFormat="1" applyFont="1" applyFill="1" applyBorder="1" applyAlignment="1" applyProtection="1">
      <alignment horizontal="left"/>
      <protection locked="0"/>
    </xf>
    <xf numFmtId="49" fontId="8" fillId="4" borderId="92" xfId="0" applyNumberFormat="1" applyFont="1" applyFill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 horizontal="left"/>
      <protection locked="0"/>
    </xf>
    <xf numFmtId="49" fontId="8" fillId="0" borderId="30" xfId="0" applyNumberFormat="1" applyFont="1" applyFill="1" applyBorder="1" applyAlignment="1" applyProtection="1">
      <alignment horizontal="left"/>
      <protection locked="0"/>
    </xf>
    <xf numFmtId="49" fontId="8" fillId="4" borderId="21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93" xfId="0" applyNumberFormat="1" applyFont="1" applyFill="1" applyBorder="1" applyAlignment="1" applyProtection="1">
      <alignment vertical="center" wrapText="1"/>
      <protection locked="0"/>
    </xf>
    <xf numFmtId="49" fontId="26" fillId="3" borderId="47" xfId="0" applyNumberFormat="1" applyFont="1" applyFill="1" applyBorder="1" applyAlignment="1" applyProtection="1">
      <alignment horizontal="left" vertical="center" wrapText="1"/>
    </xf>
    <xf numFmtId="49" fontId="26" fillId="3" borderId="48" xfId="0" applyNumberFormat="1" applyFont="1" applyFill="1" applyBorder="1" applyAlignment="1" applyProtection="1">
      <alignment horizontal="center" vertical="center" wrapText="1"/>
    </xf>
    <xf numFmtId="0" fontId="27" fillId="3" borderId="47" xfId="0" applyFont="1" applyFill="1" applyBorder="1" applyAlignment="1" applyProtection="1">
      <alignment horizontal="center" vertical="center" wrapText="1"/>
    </xf>
    <xf numFmtId="0" fontId="27" fillId="3" borderId="49" xfId="0" applyFont="1" applyFill="1" applyBorder="1" applyAlignment="1" applyProtection="1">
      <alignment horizontal="center" vertical="center" wrapText="1"/>
    </xf>
    <xf numFmtId="0" fontId="27" fillId="3" borderId="50" xfId="0" applyFont="1" applyFill="1" applyBorder="1" applyAlignment="1" applyProtection="1">
      <alignment horizontal="center" vertical="center" wrapText="1"/>
    </xf>
    <xf numFmtId="0" fontId="27" fillId="3" borderId="80" xfId="0" applyFont="1" applyFill="1" applyBorder="1" applyAlignment="1" applyProtection="1">
      <alignment horizontal="center" vertical="center" wrapText="1"/>
    </xf>
    <xf numFmtId="0" fontId="27" fillId="3" borderId="51" xfId="0" applyFont="1" applyFill="1" applyBorder="1" applyAlignment="1" applyProtection="1">
      <alignment horizontal="center" vertical="center" wrapText="1"/>
    </xf>
    <xf numFmtId="0" fontId="27" fillId="3" borderId="52" xfId="0" applyFont="1" applyFill="1" applyBorder="1" applyAlignment="1" applyProtection="1">
      <alignment horizontal="center" vertical="center" wrapText="1"/>
    </xf>
    <xf numFmtId="3" fontId="27" fillId="3" borderId="52" xfId="0" applyNumberFormat="1" applyFont="1" applyFill="1" applyBorder="1" applyAlignment="1" applyProtection="1">
      <alignment horizontal="center" vertical="center" wrapText="1"/>
    </xf>
    <xf numFmtId="0" fontId="27" fillId="3" borderId="52" xfId="0" applyFont="1" applyFill="1" applyBorder="1" applyAlignment="1" applyProtection="1">
      <alignment horizontal="center" vertical="center"/>
    </xf>
    <xf numFmtId="0" fontId="27" fillId="3" borderId="5" xfId="0" applyFont="1" applyFill="1" applyBorder="1" applyAlignment="1" applyProtection="1">
      <alignment horizontal="center" vertical="center"/>
    </xf>
    <xf numFmtId="0" fontId="27" fillId="3" borderId="53" xfId="0" applyFont="1" applyFill="1" applyBorder="1" applyProtection="1"/>
    <xf numFmtId="0" fontId="27" fillId="3" borderId="54" xfId="0" applyFont="1" applyFill="1" applyBorder="1" applyProtection="1"/>
    <xf numFmtId="0" fontId="27" fillId="3" borderId="55" xfId="0" applyFont="1" applyFill="1" applyBorder="1" applyProtection="1"/>
    <xf numFmtId="0" fontId="2" fillId="10" borderId="86" xfId="0" applyFont="1" applyFill="1" applyBorder="1" applyAlignment="1" applyProtection="1">
      <alignment horizontal="center" vertical="center" wrapText="1"/>
    </xf>
    <xf numFmtId="3" fontId="4" fillId="8" borderId="4" xfId="0" applyNumberFormat="1" applyFont="1" applyFill="1" applyBorder="1" applyAlignment="1" applyProtection="1">
      <alignment horizontal="center" vertical="center" wrapText="1"/>
    </xf>
    <xf numFmtId="164" fontId="4" fillId="10" borderId="106" xfId="0" applyNumberFormat="1" applyFont="1" applyFill="1" applyBorder="1" applyAlignment="1" applyProtection="1">
      <alignment horizontal="center" vertical="center" wrapText="1"/>
    </xf>
    <xf numFmtId="164" fontId="4" fillId="10" borderId="107" xfId="0" applyNumberFormat="1" applyFont="1" applyFill="1" applyBorder="1" applyAlignment="1" applyProtection="1">
      <alignment horizontal="center" vertical="center" wrapText="1"/>
    </xf>
    <xf numFmtId="0" fontId="5" fillId="0" borderId="116" xfId="0" applyFont="1" applyFill="1" applyBorder="1" applyAlignment="1" applyProtection="1">
      <alignment horizontal="center" vertical="center" wrapText="1"/>
      <protection locked="0"/>
    </xf>
    <xf numFmtId="0" fontId="2" fillId="7" borderId="87" xfId="0" applyFont="1" applyFill="1" applyBorder="1" applyAlignment="1" applyProtection="1">
      <alignment horizontal="center" vertical="center" wrapText="1"/>
      <protection locked="0"/>
    </xf>
    <xf numFmtId="165" fontId="15" fillId="8" borderId="4" xfId="0" applyNumberFormat="1" applyFont="1" applyFill="1" applyBorder="1" applyAlignment="1" applyProtection="1">
      <alignment horizontal="center" vertical="center"/>
    </xf>
    <xf numFmtId="165" fontId="2" fillId="10" borderId="90" xfId="0" applyNumberFormat="1" applyFont="1" applyFill="1" applyBorder="1" applyAlignment="1" applyProtection="1">
      <alignment horizontal="center" vertical="center"/>
    </xf>
    <xf numFmtId="165" fontId="2" fillId="10" borderId="91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49" fontId="8" fillId="0" borderId="0" xfId="0" applyNumberFormat="1" applyFont="1" applyBorder="1" applyAlignment="1" applyProtection="1">
      <alignment horizontal="right" vertical="center" wrapText="1"/>
      <protection locked="0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4" fillId="9" borderId="35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9" fontId="4" fillId="0" borderId="0" xfId="2" applyFont="1" applyBorder="1" applyAlignment="1" applyProtection="1">
      <alignment horizontal="center" vertical="center"/>
      <protection locked="0"/>
    </xf>
    <xf numFmtId="9" fontId="2" fillId="0" borderId="0" xfId="2" applyFont="1" applyBorder="1" applyAlignment="1" applyProtection="1">
      <alignment horizontal="center" vertical="center"/>
      <protection locked="0"/>
    </xf>
    <xf numFmtId="9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41" xfId="0" applyFont="1" applyFill="1" applyBorder="1" applyAlignment="1" applyProtection="1">
      <alignment horizontal="center" vertical="center" wrapText="1"/>
      <protection locked="0"/>
    </xf>
    <xf numFmtId="0" fontId="27" fillId="3" borderId="22" xfId="0" applyFont="1" applyFill="1" applyBorder="1" applyAlignment="1" applyProtection="1">
      <alignment horizontal="center" vertical="center" wrapText="1"/>
    </xf>
    <xf numFmtId="0" fontId="27" fillId="3" borderId="41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27" fillId="3" borderId="56" xfId="0" applyFont="1" applyFill="1" applyBorder="1" applyAlignment="1" applyProtection="1">
      <alignment horizontal="center" vertical="center" wrapText="1"/>
    </xf>
    <xf numFmtId="0" fontId="7" fillId="5" borderId="98" xfId="0" applyFont="1" applyFill="1" applyBorder="1" applyAlignment="1" applyProtection="1">
      <alignment horizontal="center" vertical="center" wrapText="1"/>
    </xf>
    <xf numFmtId="0" fontId="2" fillId="0" borderId="117" xfId="0" applyFont="1" applyBorder="1" applyAlignment="1" applyProtection="1">
      <alignment horizontal="center" vertical="center" wrapText="1"/>
    </xf>
    <xf numFmtId="0" fontId="2" fillId="7" borderId="118" xfId="0" applyFont="1" applyFill="1" applyBorder="1" applyAlignment="1" applyProtection="1">
      <alignment horizontal="center" vertical="center" wrapText="1"/>
    </xf>
    <xf numFmtId="0" fontId="2" fillId="8" borderId="118" xfId="0" applyFont="1" applyFill="1" applyBorder="1" applyAlignment="1" applyProtection="1">
      <alignment horizontal="center" vertical="center" wrapText="1"/>
    </xf>
    <xf numFmtId="0" fontId="2" fillId="10" borderId="118" xfId="0" applyFont="1" applyFill="1" applyBorder="1" applyAlignment="1" applyProtection="1">
      <alignment horizontal="center" vertical="center" wrapText="1"/>
    </xf>
    <xf numFmtId="0" fontId="28" fillId="3" borderId="93" xfId="0" applyFont="1" applyFill="1" applyBorder="1" applyAlignment="1" applyProtection="1">
      <alignment horizontal="center" vertical="center" wrapText="1"/>
    </xf>
    <xf numFmtId="0" fontId="13" fillId="8" borderId="86" xfId="0" applyFont="1" applyFill="1" applyBorder="1" applyAlignment="1" applyProtection="1">
      <alignment horizontal="center" vertical="center" wrapText="1"/>
    </xf>
    <xf numFmtId="0" fontId="13" fillId="8" borderId="87" xfId="0" applyFont="1" applyFill="1" applyBorder="1" applyAlignment="1" applyProtection="1">
      <alignment horizontal="center" vertical="center" wrapText="1"/>
    </xf>
    <xf numFmtId="0" fontId="2" fillId="11" borderId="86" xfId="0" applyFont="1" applyFill="1" applyBorder="1" applyAlignment="1" applyProtection="1">
      <alignment horizontal="center" vertical="center" wrapText="1"/>
    </xf>
    <xf numFmtId="164" fontId="12" fillId="8" borderId="98" xfId="0" applyNumberFormat="1" applyFont="1" applyFill="1" applyBorder="1" applyAlignment="1" applyProtection="1">
      <alignment horizontal="center" vertical="center" wrapText="1"/>
    </xf>
    <xf numFmtId="165" fontId="2" fillId="10" borderId="4" xfId="0" applyNumberFormat="1" applyFont="1" applyFill="1" applyBorder="1" applyAlignment="1" applyProtection="1">
      <alignment horizontal="center" vertical="center" wrapText="1"/>
    </xf>
    <xf numFmtId="8" fontId="2" fillId="10" borderId="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left" wrapText="1"/>
      <protection locked="0"/>
    </xf>
    <xf numFmtId="49" fontId="29" fillId="5" borderId="84" xfId="0" applyNumberFormat="1" applyFont="1" applyFill="1" applyBorder="1" applyAlignment="1" applyProtection="1">
      <alignment horizontal="right" vertical="center" wrapText="1"/>
    </xf>
    <xf numFmtId="6" fontId="4" fillId="10" borderId="56" xfId="0" applyNumberFormat="1" applyFont="1" applyFill="1" applyBorder="1" applyAlignment="1" applyProtection="1">
      <alignment horizontal="right" vertical="center" wrapText="1"/>
      <protection locked="0"/>
    </xf>
    <xf numFmtId="6" fontId="4" fillId="10" borderId="56" xfId="0" applyNumberFormat="1" applyFont="1" applyFill="1" applyBorder="1" applyAlignment="1" applyProtection="1">
      <alignment horizontal="right" vertical="center"/>
      <protection locked="0"/>
    </xf>
    <xf numFmtId="6" fontId="4" fillId="10" borderId="57" xfId="0" applyNumberFormat="1" applyFont="1" applyFill="1" applyBorder="1" applyAlignment="1" applyProtection="1">
      <alignment horizontal="right" vertical="center" wrapText="1"/>
      <protection locked="0"/>
    </xf>
    <xf numFmtId="49" fontId="4" fillId="10" borderId="109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58" xfId="0" applyFont="1" applyFill="1" applyBorder="1" applyProtection="1">
      <protection locked="0"/>
    </xf>
    <xf numFmtId="0" fontId="4" fillId="10" borderId="56" xfId="0" applyFont="1" applyFill="1" applyBorder="1" applyProtection="1">
      <protection locked="0"/>
    </xf>
    <xf numFmtId="0" fontId="4" fillId="10" borderId="57" xfId="0" applyFont="1" applyFill="1" applyBorder="1" applyProtection="1">
      <protection locked="0"/>
    </xf>
    <xf numFmtId="6" fontId="4" fillId="10" borderId="59" xfId="0" applyNumberFormat="1" applyFont="1" applyFill="1" applyBorder="1" applyAlignment="1" applyProtection="1">
      <alignment horizontal="right" vertical="center" wrapText="1"/>
      <protection locked="0"/>
    </xf>
    <xf numFmtId="6" fontId="4" fillId="10" borderId="59" xfId="0" applyNumberFormat="1" applyFont="1" applyFill="1" applyBorder="1" applyAlignment="1" applyProtection="1">
      <alignment horizontal="right" vertical="center"/>
      <protection locked="0"/>
    </xf>
    <xf numFmtId="6" fontId="4" fillId="10" borderId="60" xfId="0" applyNumberFormat="1" applyFont="1" applyFill="1" applyBorder="1" applyAlignment="1" applyProtection="1">
      <alignment horizontal="right" vertical="center" wrapText="1"/>
      <protection locked="0"/>
    </xf>
    <xf numFmtId="0" fontId="4" fillId="10" borderId="61" xfId="0" applyFont="1" applyFill="1" applyBorder="1" applyProtection="1">
      <protection locked="0"/>
    </xf>
    <xf numFmtId="0" fontId="4" fillId="10" borderId="59" xfId="0" applyFont="1" applyFill="1" applyBorder="1" applyProtection="1">
      <protection locked="0"/>
    </xf>
    <xf numFmtId="0" fontId="4" fillId="10" borderId="60" xfId="0" applyFont="1" applyFill="1" applyBorder="1" applyProtection="1">
      <protection locked="0"/>
    </xf>
    <xf numFmtId="6" fontId="4" fillId="10" borderId="62" xfId="0" applyNumberFormat="1" applyFont="1" applyFill="1" applyBorder="1" applyAlignment="1" applyProtection="1">
      <alignment horizontal="right" vertical="center" wrapText="1"/>
      <protection locked="0"/>
    </xf>
    <xf numFmtId="6" fontId="4" fillId="10" borderId="62" xfId="0" applyNumberFormat="1" applyFont="1" applyFill="1" applyBorder="1" applyAlignment="1" applyProtection="1">
      <alignment horizontal="right" vertical="center"/>
      <protection locked="0"/>
    </xf>
    <xf numFmtId="6" fontId="4" fillId="10" borderId="83" xfId="0" applyNumberFormat="1" applyFont="1" applyFill="1" applyBorder="1" applyAlignment="1" applyProtection="1">
      <alignment horizontal="right" vertical="center" wrapText="1"/>
      <protection locked="0"/>
    </xf>
    <xf numFmtId="49" fontId="4" fillId="10" borderId="1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8" fillId="6" borderId="79" xfId="0" applyFont="1" applyFill="1" applyBorder="1" applyAlignment="1" applyProtection="1">
      <alignment horizontal="center" wrapText="1"/>
    </xf>
    <xf numFmtId="0" fontId="8" fillId="6" borderId="72" xfId="0" applyFont="1" applyFill="1" applyBorder="1" applyAlignment="1" applyProtection="1">
      <alignment horizontal="center" wrapText="1"/>
    </xf>
    <xf numFmtId="0" fontId="8" fillId="6" borderId="78" xfId="0" applyFont="1" applyFill="1" applyBorder="1" applyAlignment="1" applyProtection="1">
      <alignment horizontal="center" wrapText="1"/>
    </xf>
    <xf numFmtId="0" fontId="8" fillId="6" borderId="3" xfId="0" applyFont="1" applyFill="1" applyBorder="1" applyAlignment="1" applyProtection="1">
      <alignment horizontal="center" wrapText="1"/>
    </xf>
    <xf numFmtId="0" fontId="8" fillId="6" borderId="7" xfId="0" applyFont="1" applyFill="1" applyBorder="1" applyAlignment="1" applyProtection="1">
      <alignment horizontal="center" wrapText="1"/>
    </xf>
    <xf numFmtId="0" fontId="8" fillId="6" borderId="44" xfId="0" applyFont="1" applyFill="1" applyBorder="1" applyAlignment="1" applyProtection="1">
      <alignment horizontal="center" wrapText="1"/>
    </xf>
    <xf numFmtId="0" fontId="8" fillId="6" borderId="11" xfId="0" applyFont="1" applyFill="1" applyBorder="1" applyAlignment="1" applyProtection="1">
      <alignment horizontal="center" wrapText="1"/>
    </xf>
    <xf numFmtId="0" fontId="7" fillId="6" borderId="71" xfId="0" applyFont="1" applyFill="1" applyBorder="1" applyAlignment="1" applyProtection="1">
      <alignment horizontal="center" wrapText="1"/>
    </xf>
    <xf numFmtId="0" fontId="7" fillId="6" borderId="62" xfId="0" applyFont="1" applyFill="1" applyBorder="1" applyAlignment="1" applyProtection="1">
      <alignment horizontal="center" wrapText="1"/>
    </xf>
    <xf numFmtId="0" fontId="7" fillId="6" borderId="83" xfId="0" applyFont="1" applyFill="1" applyBorder="1" applyAlignment="1" applyProtection="1">
      <alignment horizontal="center" wrapText="1"/>
    </xf>
    <xf numFmtId="0" fontId="27" fillId="3" borderId="0" xfId="0" applyFont="1" applyFill="1" applyBorder="1" applyAlignment="1" applyProtection="1">
      <alignment horizontal="center" vertical="center" wrapText="1"/>
    </xf>
    <xf numFmtId="0" fontId="8" fillId="6" borderId="123" xfId="0" applyFont="1" applyFill="1" applyBorder="1" applyAlignment="1" applyProtection="1">
      <alignment horizontal="center" wrapText="1"/>
    </xf>
    <xf numFmtId="49" fontId="27" fillId="3" borderId="124" xfId="0" applyNumberFormat="1" applyFont="1" applyFill="1" applyBorder="1" applyAlignment="1" applyProtection="1">
      <alignment horizontal="center" vertical="center" wrapText="1"/>
    </xf>
    <xf numFmtId="49" fontId="21" fillId="0" borderId="6" xfId="0" applyNumberFormat="1" applyFont="1" applyFill="1" applyBorder="1" applyAlignment="1" applyProtection="1">
      <alignment horizont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14" fillId="6" borderId="4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right" vertical="center" wrapText="1"/>
    </xf>
    <xf numFmtId="9" fontId="2" fillId="6" borderId="4" xfId="2" applyFont="1" applyFill="1" applyBorder="1" applyAlignment="1" applyProtection="1">
      <alignment horizontal="center" vertical="center"/>
    </xf>
    <xf numFmtId="0" fontId="2" fillId="6" borderId="45" xfId="0" applyFont="1" applyFill="1" applyBorder="1" applyAlignment="1" applyProtection="1">
      <alignment horizontal="right" vertical="center" wrapText="1"/>
    </xf>
    <xf numFmtId="49" fontId="6" fillId="0" borderId="85" xfId="0" applyNumberFormat="1" applyFont="1" applyFill="1" applyBorder="1" applyAlignment="1" applyProtection="1">
      <alignment horizontal="right" vertical="center" wrapText="1"/>
    </xf>
    <xf numFmtId="49" fontId="6" fillId="0" borderId="100" xfId="0" applyNumberFormat="1" applyFont="1" applyFill="1" applyBorder="1" applyAlignment="1" applyProtection="1">
      <alignment horizontal="right" vertical="center" wrapText="1"/>
    </xf>
    <xf numFmtId="0" fontId="4" fillId="0" borderId="85" xfId="0" applyFont="1" applyFill="1" applyBorder="1" applyAlignment="1" applyProtection="1">
      <alignment horizontal="right" vertical="center" wrapText="1"/>
    </xf>
    <xf numFmtId="0" fontId="12" fillId="0" borderId="101" xfId="0" applyFont="1" applyFill="1" applyBorder="1" applyAlignment="1" applyProtection="1">
      <alignment horizontal="right" vertical="center" wrapText="1"/>
    </xf>
    <xf numFmtId="0" fontId="2" fillId="0" borderId="84" xfId="0" applyFont="1" applyFill="1" applyBorder="1" applyAlignment="1" applyProtection="1">
      <alignment horizontal="center" vertical="center" wrapText="1"/>
    </xf>
    <xf numFmtId="0" fontId="4" fillId="0" borderId="12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7" borderId="11" xfId="0" applyFont="1" applyFill="1" applyBorder="1" applyAlignment="1" applyProtection="1">
      <alignment horizontal="center" vertical="center" wrapText="1"/>
      <protection locked="0"/>
    </xf>
    <xf numFmtId="0" fontId="4" fillId="0" borderId="127" xfId="0" applyFont="1" applyFill="1" applyBorder="1" applyAlignment="1" applyProtection="1">
      <alignment horizontal="center" vertical="center" wrapText="1"/>
      <protection locked="0"/>
    </xf>
    <xf numFmtId="0" fontId="4" fillId="7" borderId="126" xfId="0" applyFont="1" applyFill="1" applyBorder="1" applyAlignment="1" applyProtection="1">
      <alignment horizontal="center" vertical="center" wrapText="1"/>
      <protection locked="0"/>
    </xf>
    <xf numFmtId="0" fontId="4" fillId="10" borderId="71" xfId="0" applyFont="1" applyFill="1" applyBorder="1" applyProtection="1">
      <protection locked="0"/>
    </xf>
    <xf numFmtId="0" fontId="4" fillId="10" borderId="62" xfId="0" applyFont="1" applyFill="1" applyBorder="1" applyProtection="1">
      <protection locked="0"/>
    </xf>
    <xf numFmtId="0" fontId="4" fillId="10" borderId="83" xfId="0" applyFont="1" applyFill="1" applyBorder="1" applyProtection="1">
      <protection locked="0"/>
    </xf>
    <xf numFmtId="0" fontId="2" fillId="0" borderId="12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166" fontId="2" fillId="10" borderId="4" xfId="0" applyNumberFormat="1" applyFont="1" applyFill="1" applyBorder="1" applyAlignment="1" applyProtection="1">
      <alignment horizontal="center" vertical="center" wrapText="1"/>
    </xf>
    <xf numFmtId="0" fontId="4" fillId="0" borderId="129" xfId="0" applyFont="1" applyFill="1" applyBorder="1" applyAlignment="1" applyProtection="1">
      <alignment horizontal="center" vertical="center" wrapText="1"/>
      <protection locked="0"/>
    </xf>
    <xf numFmtId="0" fontId="4" fillId="0" borderId="130" xfId="0" applyFont="1" applyFill="1" applyBorder="1" applyAlignment="1" applyProtection="1">
      <alignment horizontal="center" vertical="center" wrapText="1"/>
      <protection locked="0"/>
    </xf>
    <xf numFmtId="0" fontId="27" fillId="3" borderId="135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0" fontId="4" fillId="7" borderId="3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4" fillId="7" borderId="138" xfId="0" applyFont="1" applyFill="1" applyBorder="1" applyAlignment="1" applyProtection="1">
      <alignment horizontal="center" vertical="center" wrapText="1"/>
      <protection locked="0"/>
    </xf>
    <xf numFmtId="0" fontId="4" fillId="7" borderId="139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49" fontId="23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49" fontId="7" fillId="5" borderId="33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5" borderId="81" xfId="0" applyNumberFormat="1" applyFont="1" applyFill="1" applyBorder="1" applyAlignment="1" applyProtection="1">
      <alignment horizontal="center" vertical="center" wrapText="1"/>
    </xf>
    <xf numFmtId="49" fontId="7" fillId="5" borderId="82" xfId="0" applyNumberFormat="1" applyFont="1" applyFill="1" applyBorder="1" applyAlignment="1" applyProtection="1">
      <alignment horizontal="center" vertical="center" wrapText="1"/>
    </xf>
    <xf numFmtId="49" fontId="32" fillId="0" borderId="0" xfId="0" applyNumberFormat="1" applyFont="1" applyBorder="1" applyAlignment="1" applyProtection="1">
      <alignment horizontal="left" vertical="top" wrapText="1"/>
    </xf>
    <xf numFmtId="0" fontId="7" fillId="6" borderId="61" xfId="0" applyFont="1" applyFill="1" applyBorder="1" applyAlignment="1" applyProtection="1">
      <alignment horizontal="center"/>
    </xf>
    <xf numFmtId="0" fontId="7" fillId="6" borderId="59" xfId="0" applyFont="1" applyFill="1" applyBorder="1" applyAlignment="1" applyProtection="1">
      <alignment horizontal="center"/>
    </xf>
    <xf numFmtId="0" fontId="7" fillId="6" borderId="60" xfId="0" applyFont="1" applyFill="1" applyBorder="1" applyAlignment="1" applyProtection="1">
      <alignment horizontal="center"/>
    </xf>
    <xf numFmtId="0" fontId="7" fillId="5" borderId="35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8" fillId="6" borderId="77" xfId="0" applyFont="1" applyFill="1" applyBorder="1" applyAlignment="1" applyProtection="1">
      <alignment horizontal="center" wrapText="1"/>
    </xf>
    <xf numFmtId="0" fontId="8" fillId="6" borderId="40" xfId="0" applyFont="1" applyFill="1" applyBorder="1" applyAlignment="1" applyProtection="1">
      <alignment horizontal="center" wrapText="1"/>
    </xf>
    <xf numFmtId="49" fontId="7" fillId="5" borderId="35" xfId="0" applyNumberFormat="1" applyFont="1" applyFill="1" applyBorder="1" applyAlignment="1" applyProtection="1">
      <alignment horizontal="center" vertical="center" wrapText="1"/>
    </xf>
    <xf numFmtId="0" fontId="8" fillId="6" borderId="96" xfId="0" applyFont="1" applyFill="1" applyBorder="1" applyAlignment="1" applyProtection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131" xfId="0" applyFont="1" applyFill="1" applyBorder="1" applyAlignment="1" applyProtection="1">
      <alignment horizontal="center" wrapText="1"/>
    </xf>
    <xf numFmtId="0" fontId="8" fillId="6" borderId="133" xfId="0" applyFont="1" applyFill="1" applyBorder="1" applyAlignment="1" applyProtection="1">
      <alignment horizontal="center" wrapText="1"/>
    </xf>
    <xf numFmtId="49" fontId="7" fillId="5" borderId="10" xfId="0" applyNumberFormat="1" applyFont="1" applyFill="1" applyBorder="1" applyAlignment="1" applyProtection="1">
      <alignment horizontal="center" vertical="center"/>
    </xf>
    <xf numFmtId="49" fontId="7" fillId="5" borderId="0" xfId="0" applyNumberFormat="1" applyFont="1" applyFill="1" applyBorder="1" applyAlignment="1" applyProtection="1">
      <alignment horizontal="center" vertical="center"/>
    </xf>
    <xf numFmtId="0" fontId="8" fillId="6" borderId="74" xfId="0" applyFont="1" applyFill="1" applyBorder="1" applyAlignment="1" applyProtection="1">
      <alignment horizontal="center" wrapText="1"/>
    </xf>
    <xf numFmtId="0" fontId="8" fillId="6" borderId="19" xfId="0" applyFont="1" applyFill="1" applyBorder="1" applyAlignment="1" applyProtection="1">
      <alignment horizontal="center" wrapText="1"/>
    </xf>
    <xf numFmtId="0" fontId="8" fillId="6" borderId="72" xfId="0" applyFont="1" applyFill="1" applyBorder="1" applyAlignment="1" applyProtection="1">
      <alignment horizontal="center" wrapText="1"/>
    </xf>
    <xf numFmtId="0" fontId="8" fillId="6" borderId="7" xfId="0" applyFont="1" applyFill="1" applyBorder="1" applyAlignment="1" applyProtection="1">
      <alignment horizontal="center" wrapText="1"/>
    </xf>
    <xf numFmtId="0" fontId="8" fillId="6" borderId="78" xfId="0" applyFont="1" applyFill="1" applyBorder="1" applyAlignment="1" applyProtection="1">
      <alignment horizontal="center" wrapText="1"/>
    </xf>
    <xf numFmtId="0" fontId="8" fillId="6" borderId="0" xfId="0" applyFont="1" applyFill="1" applyBorder="1" applyAlignment="1" applyProtection="1">
      <alignment horizontal="center" wrapText="1"/>
    </xf>
    <xf numFmtId="0" fontId="8" fillId="6" borderId="44" xfId="0" applyFont="1" applyFill="1" applyBorder="1" applyAlignment="1" applyProtection="1">
      <alignment horizontal="center" wrapText="1"/>
    </xf>
    <xf numFmtId="0" fontId="8" fillId="6" borderId="95" xfId="0" applyFont="1" applyFill="1" applyBorder="1" applyAlignment="1" applyProtection="1">
      <alignment horizontal="center" wrapText="1"/>
    </xf>
    <xf numFmtId="0" fontId="8" fillId="6" borderId="38" xfId="0" applyFont="1" applyFill="1" applyBorder="1" applyAlignment="1" applyProtection="1">
      <alignment horizontal="center" wrapText="1"/>
    </xf>
    <xf numFmtId="49" fontId="7" fillId="5" borderId="0" xfId="0" applyNumberFormat="1" applyFont="1" applyFill="1" applyBorder="1" applyAlignment="1" applyProtection="1">
      <alignment horizontal="center" vertical="center" wrapText="1"/>
    </xf>
    <xf numFmtId="49" fontId="7" fillId="5" borderId="12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/>
    </xf>
    <xf numFmtId="0" fontId="8" fillId="6" borderId="3" xfId="0" applyFont="1" applyFill="1" applyBorder="1" applyAlignment="1" applyProtection="1">
      <alignment horizontal="center"/>
    </xf>
    <xf numFmtId="0" fontId="16" fillId="5" borderId="88" xfId="0" applyFont="1" applyFill="1" applyBorder="1" applyAlignment="1" applyProtection="1">
      <alignment horizontal="center" vertical="center" wrapText="1"/>
    </xf>
    <xf numFmtId="0" fontId="16" fillId="5" borderId="89" xfId="0" applyFont="1" applyFill="1" applyBorder="1" applyAlignment="1" applyProtection="1">
      <alignment horizontal="center" vertical="center" wrapText="1"/>
    </xf>
    <xf numFmtId="0" fontId="16" fillId="5" borderId="99" xfId="0" applyFont="1" applyFill="1" applyBorder="1" applyAlignment="1" applyProtection="1">
      <alignment horizontal="center" vertical="center" wrapText="1"/>
    </xf>
    <xf numFmtId="0" fontId="16" fillId="5" borderId="97" xfId="0" applyFont="1" applyFill="1" applyBorder="1" applyAlignment="1" applyProtection="1">
      <alignment horizontal="center" vertical="center" wrapText="1"/>
    </xf>
    <xf numFmtId="49" fontId="29" fillId="5" borderId="119" xfId="0" applyNumberFormat="1" applyFont="1" applyFill="1" applyBorder="1" applyAlignment="1" applyProtection="1">
      <alignment horizontal="right" vertical="center" wrapText="1"/>
    </xf>
    <xf numFmtId="49" fontId="29" fillId="5" borderId="120" xfId="0" applyNumberFormat="1" applyFont="1" applyFill="1" applyBorder="1" applyAlignment="1" applyProtection="1">
      <alignment horizontal="right" vertical="center" wrapText="1"/>
    </xf>
    <xf numFmtId="49" fontId="19" fillId="0" borderId="108" xfId="0" applyNumberFormat="1" applyFont="1" applyBorder="1" applyAlignment="1" applyProtection="1">
      <alignment horizontal="center" vertical="center" wrapText="1"/>
      <protection locked="0"/>
    </xf>
    <xf numFmtId="49" fontId="19" fillId="0" borderId="109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49" fontId="7" fillId="6" borderId="29" xfId="0" applyNumberFormat="1" applyFont="1" applyFill="1" applyBorder="1" applyAlignment="1" applyProtection="1">
      <alignment horizontal="center" wrapText="1"/>
    </xf>
    <xf numFmtId="49" fontId="7" fillId="6" borderId="26" xfId="0" applyNumberFormat="1" applyFont="1" applyFill="1" applyBorder="1" applyAlignment="1" applyProtection="1">
      <alignment horizontal="center" wrapText="1"/>
    </xf>
    <xf numFmtId="49" fontId="8" fillId="6" borderId="75" xfId="0" applyNumberFormat="1" applyFont="1" applyFill="1" applyBorder="1" applyAlignment="1" applyProtection="1">
      <alignment horizontal="left" wrapText="1"/>
    </xf>
    <xf numFmtId="49" fontId="8" fillId="6" borderId="38" xfId="0" applyNumberFormat="1" applyFont="1" applyFill="1" applyBorder="1" applyAlignment="1" applyProtection="1">
      <alignment horizontal="left" wrapText="1"/>
    </xf>
    <xf numFmtId="49" fontId="8" fillId="6" borderId="76" xfId="0" applyNumberFormat="1" applyFont="1" applyFill="1" applyBorder="1" applyAlignment="1" applyProtection="1">
      <alignment horizontal="center" wrapText="1"/>
    </xf>
    <xf numFmtId="49" fontId="8" fillId="6" borderId="39" xfId="0" applyNumberFormat="1" applyFont="1" applyFill="1" applyBorder="1" applyAlignment="1" applyProtection="1">
      <alignment horizontal="center" wrapText="1"/>
    </xf>
    <xf numFmtId="0" fontId="8" fillId="6" borderId="75" xfId="0" applyFont="1" applyFill="1" applyBorder="1" applyAlignment="1" applyProtection="1">
      <alignment horizontal="center" wrapText="1"/>
    </xf>
    <xf numFmtId="0" fontId="8" fillId="6" borderId="73" xfId="0" applyFont="1" applyFill="1" applyBorder="1" applyAlignment="1" applyProtection="1">
      <alignment horizontal="center" wrapText="1"/>
    </xf>
    <xf numFmtId="0" fontId="8" fillId="6" borderId="36" xfId="0" applyFont="1" applyFill="1" applyBorder="1" applyAlignment="1" applyProtection="1">
      <alignment horizontal="center" wrapText="1"/>
    </xf>
    <xf numFmtId="0" fontId="8" fillId="6" borderId="132" xfId="0" applyFont="1" applyFill="1" applyBorder="1" applyAlignment="1" applyProtection="1">
      <alignment horizontal="center" wrapText="1"/>
    </xf>
    <xf numFmtId="0" fontId="8" fillId="6" borderId="134" xfId="0" applyFont="1" applyFill="1" applyBorder="1" applyAlignment="1" applyProtection="1">
      <alignment horizontal="center" wrapText="1"/>
    </xf>
    <xf numFmtId="0" fontId="12" fillId="0" borderId="35" xfId="0" applyFont="1" applyFill="1" applyBorder="1" applyAlignment="1" applyProtection="1">
      <alignment horizontal="right" vertical="center" wrapText="1"/>
      <protection locked="0"/>
    </xf>
    <xf numFmtId="49" fontId="30" fillId="0" borderId="0" xfId="0" applyNumberFormat="1" applyFont="1" applyBorder="1" applyAlignment="1" applyProtection="1">
      <alignment horizontal="left" wrapText="1"/>
    </xf>
    <xf numFmtId="0" fontId="2" fillId="5" borderId="89" xfId="0" applyFont="1" applyFill="1" applyBorder="1" applyAlignment="1" applyProtection="1">
      <alignment horizontal="center" vertical="center" wrapText="1"/>
    </xf>
    <xf numFmtId="0" fontId="2" fillId="5" borderId="86" xfId="0" applyFont="1" applyFill="1" applyBorder="1" applyAlignment="1" applyProtection="1">
      <alignment horizontal="center" vertical="center" wrapText="1"/>
    </xf>
    <xf numFmtId="0" fontId="8" fillId="6" borderId="103" xfId="0" applyFont="1" applyFill="1" applyBorder="1" applyAlignment="1" applyProtection="1">
      <alignment horizontal="center" wrapText="1"/>
    </xf>
    <xf numFmtId="0" fontId="8" fillId="6" borderId="104" xfId="0" applyFont="1" applyFill="1" applyBorder="1" applyAlignment="1" applyProtection="1">
      <alignment horizontal="center" wrapText="1"/>
    </xf>
    <xf numFmtId="0" fontId="8" fillId="6" borderId="105" xfId="0" applyFont="1" applyFill="1" applyBorder="1" applyAlignment="1" applyProtection="1">
      <alignment horizontal="center" wrapText="1"/>
    </xf>
    <xf numFmtId="0" fontId="0" fillId="6" borderId="108" xfId="0" applyFill="1" applyBorder="1" applyAlignment="1" applyProtection="1">
      <alignment horizontal="center"/>
    </xf>
    <xf numFmtId="0" fontId="0" fillId="6" borderId="89" xfId="0" applyFill="1" applyBorder="1" applyAlignment="1" applyProtection="1">
      <alignment horizontal="center"/>
    </xf>
    <xf numFmtId="0" fontId="0" fillId="6" borderId="111" xfId="0" applyFill="1" applyBorder="1" applyAlignment="1" applyProtection="1">
      <alignment horizontal="center" vertical="top"/>
    </xf>
    <xf numFmtId="0" fontId="0" fillId="6" borderId="0" xfId="0" applyFill="1" applyBorder="1" applyAlignment="1" applyProtection="1">
      <alignment horizontal="center" vertical="top"/>
    </xf>
    <xf numFmtId="0" fontId="0" fillId="6" borderId="102" xfId="0" applyFill="1" applyBorder="1" applyAlignment="1" applyProtection="1">
      <alignment horizontal="center" vertical="top"/>
    </xf>
    <xf numFmtId="0" fontId="8" fillId="6" borderId="69" xfId="0" applyFont="1" applyFill="1" applyBorder="1" applyAlignment="1" applyProtection="1">
      <alignment horizontal="center" wrapText="1"/>
    </xf>
    <xf numFmtId="0" fontId="8" fillId="6" borderId="112" xfId="0" applyFont="1" applyFill="1" applyBorder="1" applyAlignment="1" applyProtection="1">
      <alignment horizontal="center" wrapText="1"/>
    </xf>
    <xf numFmtId="0" fontId="8" fillId="6" borderId="110" xfId="0" applyFont="1" applyFill="1" applyBorder="1" applyAlignment="1" applyProtection="1">
      <alignment horizontal="center"/>
    </xf>
    <xf numFmtId="0" fontId="8" fillId="6" borderId="113" xfId="0" applyFont="1" applyFill="1" applyBorder="1" applyAlignment="1" applyProtection="1">
      <alignment horizontal="center"/>
    </xf>
    <xf numFmtId="0" fontId="8" fillId="6" borderId="114" xfId="0" applyFont="1" applyFill="1" applyBorder="1" applyAlignment="1" applyProtection="1">
      <alignment horizontal="center" wrapText="1"/>
    </xf>
    <xf numFmtId="0" fontId="8" fillId="6" borderId="115" xfId="0" applyFont="1" applyFill="1" applyBorder="1" applyAlignment="1" applyProtection="1">
      <alignment horizontal="center" wrapText="1"/>
    </xf>
    <xf numFmtId="49" fontId="8" fillId="5" borderId="46" xfId="0" applyNumberFormat="1" applyFont="1" applyFill="1" applyBorder="1" applyAlignment="1" applyProtection="1">
      <alignment horizontal="left" vertical="center" wrapText="1"/>
    </xf>
    <xf numFmtId="49" fontId="8" fillId="5" borderId="94" xfId="0" applyNumberFormat="1" applyFont="1" applyFill="1" applyBorder="1" applyAlignment="1" applyProtection="1">
      <alignment horizontal="left" vertical="center" wrapText="1"/>
    </xf>
    <xf numFmtId="0" fontId="8" fillId="6" borderId="136" xfId="0" applyFont="1" applyFill="1" applyBorder="1" applyAlignment="1" applyProtection="1">
      <alignment horizontal="center" wrapText="1"/>
    </xf>
    <xf numFmtId="0" fontId="8" fillId="6" borderId="137" xfId="0" applyFont="1" applyFill="1" applyBorder="1" applyAlignment="1" applyProtection="1">
      <alignment horizontal="center" wrapText="1"/>
    </xf>
    <xf numFmtId="0" fontId="24" fillId="0" borderId="0" xfId="0" applyFont="1" applyFill="1" applyAlignment="1">
      <alignment horizontal="center" vertical="center"/>
    </xf>
  </cellXfs>
  <cellStyles count="29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/>
    <cellStyle name="Normal" xfId="0" builtinId="0"/>
    <cellStyle name="Percent" xfId="2" builtinId="5"/>
  </cellStyles>
  <dxfs count="16">
    <dxf>
      <font>
        <b/>
        <i val="0"/>
        <color rgb="FFFF6600"/>
      </font>
      <fill>
        <patternFill patternType="none">
          <fgColor indexed="64"/>
          <bgColor indexed="65"/>
        </patternFill>
      </fill>
    </dxf>
    <dxf>
      <font>
        <b/>
        <i val="0"/>
        <color rgb="FFFF6600"/>
      </font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FF6600"/>
      </font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rgb="FFFF6600"/>
      </font>
    </dxf>
    <dxf>
      <font>
        <b/>
        <i val="0"/>
        <color rgb="FFFF6600"/>
      </font>
      <fill>
        <patternFill patternType="none">
          <fgColor indexed="64"/>
          <bgColor indexed="65"/>
        </patternFill>
      </fill>
    </dxf>
    <dxf>
      <font>
        <b/>
        <i val="0"/>
        <color rgb="FFFF66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330193</xdr:colOff>
      <xdr:row>1</xdr:row>
      <xdr:rowOff>0</xdr:rowOff>
    </xdr:from>
    <xdr:to>
      <xdr:col>2</xdr:col>
      <xdr:colOff>4226</xdr:colOff>
      <xdr:row>3</xdr:row>
      <xdr:rowOff>282637</xdr:rowOff>
    </xdr:to>
    <xdr:pic>
      <xdr:nvPicPr>
        <xdr:cNvPr id="2" name="Picture 1" descr="LivingBuildingChallenge_log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193" y="101600"/>
          <a:ext cx="2836333" cy="95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14-0715 LBC Them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>
      <selection activeCell="A9" sqref="A9:B9"/>
    </sheetView>
  </sheetViews>
  <sheetFormatPr baseColWidth="10" defaultRowHeight="13"/>
  <cols>
    <col min="1" max="1" width="24.83203125" customWidth="1"/>
    <col min="2" max="2" width="89.5" style="9" customWidth="1"/>
    <col min="3" max="3" width="50.5" customWidth="1"/>
  </cols>
  <sheetData>
    <row r="1" spans="1:3" ht="14">
      <c r="A1" s="273" t="s">
        <v>91</v>
      </c>
      <c r="B1" s="273"/>
    </row>
    <row r="2" spans="1:3" ht="13" customHeight="1">
      <c r="A2" s="8" t="s">
        <v>90</v>
      </c>
      <c r="B2" s="91"/>
      <c r="C2" s="89"/>
    </row>
    <row r="3" spans="1:3">
      <c r="B3" s="92"/>
      <c r="C3" s="89"/>
    </row>
    <row r="4" spans="1:3" ht="14" customHeight="1">
      <c r="A4" s="275" t="s">
        <v>162</v>
      </c>
      <c r="B4" s="276"/>
    </row>
    <row r="5" spans="1:3" ht="13" customHeight="1">
      <c r="A5" s="275"/>
      <c r="B5" s="276"/>
    </row>
    <row r="6" spans="1:3" ht="13" customHeight="1">
      <c r="A6" s="275"/>
      <c r="B6" s="276"/>
    </row>
    <row r="7" spans="1:3">
      <c r="A7" s="65"/>
      <c r="B7" s="200"/>
      <c r="C7" s="89"/>
    </row>
    <row r="8" spans="1:3">
      <c r="A8" s="66" t="s">
        <v>131</v>
      </c>
      <c r="C8" s="11"/>
    </row>
    <row r="9" spans="1:3" ht="17" customHeight="1">
      <c r="A9" s="272" t="s">
        <v>129</v>
      </c>
      <c r="B9" s="272"/>
      <c r="C9" s="89"/>
    </row>
    <row r="10" spans="1:3" ht="29" customHeight="1">
      <c r="A10" s="272" t="s">
        <v>130</v>
      </c>
      <c r="B10" s="272"/>
      <c r="C10" s="89"/>
    </row>
    <row r="11" spans="1:3">
      <c r="A11" s="272" t="s">
        <v>121</v>
      </c>
      <c r="B11" s="272"/>
      <c r="C11" s="89"/>
    </row>
    <row r="12" spans="1:3" ht="25" customHeight="1">
      <c r="A12" s="274" t="s">
        <v>167</v>
      </c>
      <c r="B12" s="274"/>
      <c r="C12" s="89"/>
    </row>
    <row r="13" spans="1:3" s="68" customFormat="1" ht="14" customHeight="1">
      <c r="A13" s="271"/>
      <c r="B13" s="271"/>
      <c r="C13" s="259"/>
    </row>
    <row r="14" spans="1:3">
      <c r="C14" s="89"/>
    </row>
    <row r="15" spans="1:3">
      <c r="A15" s="67" t="s">
        <v>99</v>
      </c>
      <c r="B15" s="68"/>
      <c r="C15" s="89"/>
    </row>
    <row r="16" spans="1:3" ht="14">
      <c r="A16" s="71" t="s">
        <v>105</v>
      </c>
      <c r="B16" s="72" t="s">
        <v>106</v>
      </c>
      <c r="C16" s="89"/>
    </row>
    <row r="17" spans="1:7" ht="14">
      <c r="A17" s="73" t="s">
        <v>98</v>
      </c>
      <c r="B17" s="74" t="s">
        <v>100</v>
      </c>
      <c r="C17" s="89"/>
    </row>
    <row r="18" spans="1:7" ht="14">
      <c r="A18" s="73" t="s">
        <v>102</v>
      </c>
      <c r="B18" s="74" t="s">
        <v>101</v>
      </c>
      <c r="C18" s="89"/>
    </row>
    <row r="19" spans="1:7" ht="14">
      <c r="A19" s="73" t="s">
        <v>10</v>
      </c>
      <c r="B19" s="74" t="s">
        <v>104</v>
      </c>
      <c r="C19" s="89"/>
    </row>
    <row r="20" spans="1:7" ht="14">
      <c r="A20" s="73" t="s">
        <v>11</v>
      </c>
      <c r="B20" s="74" t="s">
        <v>104</v>
      </c>
      <c r="C20" s="89"/>
    </row>
    <row r="21" spans="1:7" ht="14">
      <c r="A21" s="73" t="s">
        <v>12</v>
      </c>
      <c r="B21" s="74" t="s">
        <v>104</v>
      </c>
      <c r="C21" s="89"/>
    </row>
    <row r="22" spans="1:7" ht="14">
      <c r="A22" s="73" t="s">
        <v>163</v>
      </c>
      <c r="B22" s="74" t="s">
        <v>164</v>
      </c>
      <c r="C22" s="89"/>
    </row>
    <row r="23" spans="1:7" ht="14">
      <c r="A23" s="73" t="s">
        <v>73</v>
      </c>
      <c r="B23" s="74" t="s">
        <v>104</v>
      </c>
      <c r="C23" s="89"/>
    </row>
    <row r="24" spans="1:7" ht="58" customHeight="1">
      <c r="A24" s="73" t="s">
        <v>107</v>
      </c>
      <c r="B24" s="74" t="s">
        <v>103</v>
      </c>
      <c r="C24" s="89"/>
    </row>
    <row r="25" spans="1:7" ht="56">
      <c r="A25" s="73" t="s">
        <v>108</v>
      </c>
      <c r="B25" s="74" t="s">
        <v>123</v>
      </c>
      <c r="C25" s="90"/>
      <c r="D25" s="70"/>
      <c r="E25" s="69"/>
      <c r="F25" s="69"/>
      <c r="G25" s="69"/>
    </row>
    <row r="26" spans="1:7" ht="14">
      <c r="A26" s="73" t="s">
        <v>84</v>
      </c>
      <c r="B26" s="75" t="s">
        <v>109</v>
      </c>
      <c r="C26" s="89"/>
    </row>
    <row r="27" spans="1:7" ht="28">
      <c r="A27" s="73" t="s">
        <v>14</v>
      </c>
      <c r="B27" s="74" t="s">
        <v>110</v>
      </c>
      <c r="C27" s="89"/>
    </row>
    <row r="28" spans="1:7" ht="14">
      <c r="A28" s="73" t="s">
        <v>69</v>
      </c>
      <c r="B28" s="74" t="s">
        <v>113</v>
      </c>
      <c r="C28" s="89"/>
    </row>
    <row r="29" spans="1:7" ht="14">
      <c r="A29" s="73" t="s">
        <v>96</v>
      </c>
      <c r="B29" s="74" t="s">
        <v>111</v>
      </c>
      <c r="C29" s="89"/>
    </row>
    <row r="30" spans="1:7" ht="14">
      <c r="A30" s="73" t="s">
        <v>72</v>
      </c>
      <c r="B30" s="74" t="s">
        <v>124</v>
      </c>
      <c r="C30" s="89"/>
    </row>
    <row r="31" spans="1:7" ht="28">
      <c r="A31" s="73" t="s">
        <v>95</v>
      </c>
      <c r="B31" s="74" t="s">
        <v>112</v>
      </c>
      <c r="C31" s="89"/>
    </row>
    <row r="32" spans="1:7" ht="28">
      <c r="A32" s="73" t="s">
        <v>165</v>
      </c>
      <c r="B32" s="74" t="s">
        <v>166</v>
      </c>
      <c r="C32" s="89"/>
    </row>
    <row r="33" spans="1:3" ht="28">
      <c r="A33" s="73" t="s">
        <v>97</v>
      </c>
      <c r="B33" s="74" t="s">
        <v>104</v>
      </c>
      <c r="C33" s="89"/>
    </row>
    <row r="34" spans="1:3" ht="28">
      <c r="A34" s="78" t="s">
        <v>132</v>
      </c>
      <c r="B34" s="79" t="s">
        <v>104</v>
      </c>
      <c r="C34" s="89"/>
    </row>
    <row r="35" spans="1:3" ht="28">
      <c r="A35" s="76" t="s">
        <v>127</v>
      </c>
      <c r="B35" s="77" t="s">
        <v>126</v>
      </c>
    </row>
  </sheetData>
  <sheetProtection formatCells="0" formatColumns="0" formatRows="0" insertColumns="0" insertRows="0" insertHyperlinks="0" sort="0" autoFilter="0" pivotTables="0"/>
  <mergeCells count="7">
    <mergeCell ref="A13:B13"/>
    <mergeCell ref="A9:B9"/>
    <mergeCell ref="A10:B10"/>
    <mergeCell ref="A11:B11"/>
    <mergeCell ref="A1:B1"/>
    <mergeCell ref="A12:B12"/>
    <mergeCell ref="A4:B6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633"/>
  <sheetViews>
    <sheetView showGridLines="0" tabSelected="1" topLeftCell="J1" zoomScale="75" zoomScaleNormal="75" zoomScalePageLayoutView="75" workbookViewId="0">
      <pane ySplit="12" topLeftCell="A13" activePane="bottomLeft" state="frozen"/>
      <selection activeCell="B32" sqref="B32"/>
      <selection pane="bottomLeft" activeCell="W11" sqref="W11:W12"/>
    </sheetView>
  </sheetViews>
  <sheetFormatPr baseColWidth="10" defaultRowHeight="13"/>
  <cols>
    <col min="1" max="1" width="13.33203125" style="22" customWidth="1"/>
    <col min="2" max="2" width="25.83203125" style="23" customWidth="1"/>
    <col min="3" max="4" width="16.33203125" style="24" customWidth="1"/>
    <col min="5" max="5" width="16.1640625" style="24" customWidth="1"/>
    <col min="6" max="6" width="18.5" style="24" customWidth="1"/>
    <col min="7" max="8" width="16.1640625" style="24" customWidth="1"/>
    <col min="9" max="9" width="16" style="18" customWidth="1"/>
    <col min="10" max="10" width="17.6640625" style="18" customWidth="1"/>
    <col min="11" max="11" width="16.33203125" style="18" customWidth="1"/>
    <col min="12" max="12" width="14.1640625" style="18" customWidth="1"/>
    <col min="13" max="13" width="14" style="18" customWidth="1"/>
    <col min="14" max="15" width="9.83203125" style="18" customWidth="1"/>
    <col min="16" max="16" width="11.83203125" style="18" customWidth="1"/>
    <col min="17" max="19" width="9.83203125" style="18" customWidth="1"/>
    <col min="20" max="20" width="9.1640625" style="18" customWidth="1"/>
    <col min="21" max="21" width="11.5" style="18" customWidth="1"/>
    <col min="22" max="22" width="10.83203125" style="89"/>
    <col min="23" max="23" width="12" style="89" customWidth="1"/>
    <col min="24" max="25" width="10.83203125" style="89"/>
    <col min="26" max="26" width="13.5" style="89" customWidth="1"/>
    <col min="27" max="27" width="9.83203125" style="18" customWidth="1"/>
    <col min="28" max="28" width="11" style="18" customWidth="1"/>
    <col min="29" max="29" width="2.1640625" style="18" customWidth="1"/>
    <col min="30" max="30" width="15.33203125" style="89" customWidth="1"/>
    <col min="31" max="31" width="16.33203125" style="18" customWidth="1"/>
    <col min="32" max="32" width="18" style="18" customWidth="1"/>
    <col min="33" max="35" width="12.5" style="26" customWidth="1"/>
    <col min="36" max="16384" width="10.83203125" style="26"/>
  </cols>
  <sheetData>
    <row r="1" spans="1:42" ht="8" customHeight="1" thickBot="1"/>
    <row r="2" spans="1:42" ht="27" customHeight="1" thickBot="1">
      <c r="A2" s="309"/>
      <c r="C2" s="337" t="s">
        <v>91</v>
      </c>
      <c r="D2" s="337"/>
      <c r="G2" s="183" t="s">
        <v>148</v>
      </c>
      <c r="AE2" s="147"/>
      <c r="AF2" s="242" t="s">
        <v>114</v>
      </c>
      <c r="AG2" s="243">
        <v>0.2</v>
      </c>
      <c r="AH2" s="243">
        <v>0.3</v>
      </c>
      <c r="AI2" s="243">
        <v>0.25</v>
      </c>
    </row>
    <row r="3" spans="1:42" ht="27" customHeight="1" thickBot="1">
      <c r="A3" s="309"/>
      <c r="C3" s="281" t="s">
        <v>169</v>
      </c>
      <c r="D3" s="281"/>
      <c r="G3" s="184" t="s">
        <v>160</v>
      </c>
      <c r="AE3" s="148"/>
      <c r="AF3" s="244" t="s">
        <v>115</v>
      </c>
      <c r="AG3" s="140">
        <f>$E7*0.2</f>
        <v>200000</v>
      </c>
      <c r="AH3" s="140">
        <f>$E7*0.3</f>
        <v>300000</v>
      </c>
      <c r="AI3" s="141">
        <f>$E7*0.25</f>
        <v>250000</v>
      </c>
    </row>
    <row r="4" spans="1:42" ht="27" customHeight="1" thickBot="1">
      <c r="A4" s="224"/>
      <c r="B4" s="224"/>
      <c r="C4" s="225"/>
      <c r="G4" s="185" t="s">
        <v>155</v>
      </c>
      <c r="P4" s="312" t="s">
        <v>143</v>
      </c>
      <c r="Q4" s="313"/>
      <c r="R4" s="314" t="s">
        <v>140</v>
      </c>
      <c r="S4" s="315"/>
      <c r="U4" s="340" t="s">
        <v>153</v>
      </c>
      <c r="V4" s="343" t="s">
        <v>154</v>
      </c>
      <c r="W4" s="343"/>
      <c r="X4" s="343"/>
      <c r="Y4" s="343"/>
      <c r="Z4" s="344"/>
      <c r="AB4" s="302" t="s">
        <v>97</v>
      </c>
      <c r="AD4" s="149"/>
      <c r="AE4" s="150"/>
    </row>
    <row r="5" spans="1:42" ht="27" customHeight="1">
      <c r="A5" s="316" t="s">
        <v>159</v>
      </c>
      <c r="B5" s="318"/>
      <c r="C5" s="338" t="s">
        <v>158</v>
      </c>
      <c r="E5" s="354" t="s">
        <v>125</v>
      </c>
      <c r="G5" s="186" t="s">
        <v>156</v>
      </c>
      <c r="P5" s="245" t="s">
        <v>119</v>
      </c>
      <c r="Q5" s="133">
        <f>ROUND((IF(C7="sq. meters",B7/500,(B7*0.093)/500)),0.1)</f>
        <v>0</v>
      </c>
      <c r="R5" s="246" t="s">
        <v>142</v>
      </c>
      <c r="S5" s="191">
        <v>0</v>
      </c>
      <c r="U5" s="341"/>
      <c r="V5" s="348" t="s">
        <v>84</v>
      </c>
      <c r="W5" s="345"/>
      <c r="X5" s="350" t="s">
        <v>69</v>
      </c>
      <c r="Y5" s="345"/>
      <c r="Z5" s="352" t="s">
        <v>72</v>
      </c>
      <c r="AB5" s="303"/>
      <c r="AE5" s="151"/>
      <c r="AF5" s="241" t="s">
        <v>145</v>
      </c>
      <c r="AG5" s="139">
        <f>SUM(AG14:AG168)</f>
        <v>0</v>
      </c>
      <c r="AH5" s="139">
        <f>SUM(AH14:AH168)</f>
        <v>0</v>
      </c>
      <c r="AI5" s="139">
        <f>SUM(AI14:AI168)</f>
        <v>0</v>
      </c>
    </row>
    <row r="6" spans="1:42" ht="27" customHeight="1" thickBot="1">
      <c r="A6" s="317"/>
      <c r="B6" s="319"/>
      <c r="C6" s="339"/>
      <c r="E6" s="355"/>
      <c r="G6" s="187" t="s">
        <v>157</v>
      </c>
      <c r="K6" s="293"/>
      <c r="L6" s="219"/>
      <c r="M6" s="219"/>
      <c r="P6" s="247" t="s">
        <v>141</v>
      </c>
      <c r="Q6" s="189">
        <f>COUNTIF(Q14:Q168,"yes")</f>
        <v>0</v>
      </c>
      <c r="R6" s="248" t="s">
        <v>141</v>
      </c>
      <c r="S6" s="190">
        <f>COUNTIF(S14:S168,"yes")</f>
        <v>0</v>
      </c>
      <c r="U6" s="342"/>
      <c r="V6" s="349"/>
      <c r="W6" s="346"/>
      <c r="X6" s="351"/>
      <c r="Y6" s="346"/>
      <c r="Z6" s="353"/>
      <c r="AB6" s="304"/>
      <c r="AC6" s="152"/>
      <c r="AE6" s="151"/>
      <c r="AF6" s="242" t="s">
        <v>146</v>
      </c>
      <c r="AG6" s="260">
        <f>0.2*U7</f>
        <v>0</v>
      </c>
      <c r="AH6" s="193">
        <f>0.3*U7</f>
        <v>0</v>
      </c>
      <c r="AI6" s="193">
        <f>0.25*U7</f>
        <v>0</v>
      </c>
    </row>
    <row r="7" spans="1:42" ht="27" customHeight="1" thickBot="1">
      <c r="A7" s="201" t="s">
        <v>93</v>
      </c>
      <c r="B7" s="137"/>
      <c r="C7" s="138"/>
      <c r="E7" s="118">
        <v>1000000</v>
      </c>
      <c r="G7" s="188" t="s">
        <v>149</v>
      </c>
      <c r="K7" s="293"/>
      <c r="L7" s="219"/>
      <c r="M7" s="219"/>
      <c r="P7" s="249" t="s">
        <v>152</v>
      </c>
      <c r="Q7" s="190">
        <f>COUNTIF(R14:R168,"yes")</f>
        <v>0</v>
      </c>
      <c r="U7" s="192">
        <f>SUM(U14:U169)</f>
        <v>0</v>
      </c>
      <c r="V7" s="135">
        <f>SUM(V14:V168)</f>
        <v>0</v>
      </c>
      <c r="W7" s="347"/>
      <c r="X7" s="135">
        <f>SUM(X14:X168)</f>
        <v>0</v>
      </c>
      <c r="Y7" s="347"/>
      <c r="Z7" s="136">
        <f>SUM(Z14:Z168)</f>
        <v>0</v>
      </c>
      <c r="AB7" s="134">
        <f>SUM(AB14:AB168)</f>
        <v>0</v>
      </c>
      <c r="AF7" s="242" t="s">
        <v>94</v>
      </c>
      <c r="AG7" s="194">
        <f>AG5-AG6</f>
        <v>0</v>
      </c>
      <c r="AH7" s="194">
        <f>AH5-AH6</f>
        <v>0</v>
      </c>
      <c r="AI7" s="194">
        <f>AI5-AI6</f>
        <v>0</v>
      </c>
    </row>
    <row r="8" spans="1:42">
      <c r="AK8" s="146"/>
      <c r="AL8" s="146"/>
      <c r="AM8" s="146"/>
      <c r="AN8" s="146"/>
      <c r="AO8" s="146"/>
      <c r="AP8" s="146"/>
    </row>
    <row r="9" spans="1:42" ht="27" customHeight="1">
      <c r="A9" s="277" t="s">
        <v>0</v>
      </c>
      <c r="B9" s="278"/>
      <c r="C9" s="277" t="s">
        <v>5</v>
      </c>
      <c r="D9" s="291"/>
      <c r="E9" s="291"/>
      <c r="F9" s="278"/>
      <c r="G9" s="277" t="s">
        <v>133</v>
      </c>
      <c r="H9" s="278"/>
      <c r="I9" s="277" t="s">
        <v>4</v>
      </c>
      <c r="J9" s="291"/>
      <c r="K9" s="291"/>
      <c r="L9" s="291"/>
      <c r="M9" s="278"/>
      <c r="N9" s="277" t="s">
        <v>13</v>
      </c>
      <c r="O9" s="291"/>
      <c r="P9" s="291"/>
      <c r="Q9" s="291"/>
      <c r="R9" s="291"/>
      <c r="S9" s="278"/>
      <c r="T9" s="291" t="s">
        <v>82</v>
      </c>
      <c r="U9" s="291"/>
      <c r="V9" s="291"/>
      <c r="W9" s="291"/>
      <c r="X9" s="291"/>
      <c r="Y9" s="291"/>
      <c r="Z9" s="291"/>
      <c r="AA9" s="291"/>
      <c r="AB9" s="291"/>
      <c r="AC9" s="153"/>
      <c r="AD9" s="285" t="s">
        <v>85</v>
      </c>
      <c r="AE9" s="285"/>
      <c r="AF9" s="285"/>
      <c r="AG9" s="285"/>
      <c r="AH9" s="285"/>
      <c r="AI9" s="286"/>
      <c r="AK9" s="146"/>
      <c r="AL9" s="146"/>
      <c r="AM9" s="146"/>
      <c r="AN9" s="146"/>
      <c r="AO9" s="146"/>
      <c r="AP9" s="146"/>
    </row>
    <row r="10" spans="1:42" s="155" customFormat="1" ht="22" customHeight="1">
      <c r="A10" s="279"/>
      <c r="B10" s="280"/>
      <c r="C10" s="279"/>
      <c r="D10" s="308"/>
      <c r="E10" s="308"/>
      <c r="F10" s="280"/>
      <c r="G10" s="279"/>
      <c r="H10" s="280"/>
      <c r="I10" s="279"/>
      <c r="J10" s="308"/>
      <c r="K10" s="308"/>
      <c r="L10" s="308"/>
      <c r="M10" s="280"/>
      <c r="N10" s="296"/>
      <c r="O10" s="297"/>
      <c r="P10" s="297"/>
      <c r="Q10" s="277"/>
      <c r="R10" s="291"/>
      <c r="S10" s="291"/>
      <c r="T10" s="307"/>
      <c r="U10" s="307"/>
      <c r="V10" s="307"/>
      <c r="W10" s="307"/>
      <c r="X10" s="307"/>
      <c r="Y10" s="307"/>
      <c r="Z10" s="307"/>
      <c r="AA10" s="307"/>
      <c r="AB10" s="307"/>
      <c r="AC10" s="154"/>
      <c r="AD10" s="287"/>
      <c r="AE10" s="287"/>
      <c r="AF10" s="287"/>
      <c r="AG10" s="287"/>
      <c r="AH10" s="287"/>
      <c r="AI10" s="288"/>
      <c r="AK10" s="195"/>
      <c r="AL10" s="195"/>
      <c r="AM10" s="195"/>
      <c r="AN10" s="195"/>
      <c r="AO10" s="195"/>
      <c r="AP10" s="195"/>
    </row>
    <row r="11" spans="1:42" s="156" customFormat="1" ht="41" customHeight="1">
      <c r="A11" s="327" t="s">
        <v>1</v>
      </c>
      <c r="B11" s="329" t="s">
        <v>2</v>
      </c>
      <c r="C11" s="331" t="s">
        <v>78</v>
      </c>
      <c r="D11" s="298" t="s">
        <v>79</v>
      </c>
      <c r="E11" s="332" t="s">
        <v>77</v>
      </c>
      <c r="F11" s="226"/>
      <c r="G11" s="226"/>
      <c r="H11" s="227"/>
      <c r="I11" s="289" t="s">
        <v>3</v>
      </c>
      <c r="J11" s="298" t="s">
        <v>67</v>
      </c>
      <c r="K11" s="332" t="s">
        <v>71</v>
      </c>
      <c r="L11" s="228"/>
      <c r="M11" s="228"/>
      <c r="N11" s="294" t="s">
        <v>10</v>
      </c>
      <c r="O11" s="334" t="s">
        <v>11</v>
      </c>
      <c r="P11" s="356" t="s">
        <v>168</v>
      </c>
      <c r="Q11" s="289" t="s">
        <v>12</v>
      </c>
      <c r="R11" s="298" t="s">
        <v>161</v>
      </c>
      <c r="S11" s="298" t="s">
        <v>73</v>
      </c>
      <c r="T11" s="298" t="s">
        <v>83</v>
      </c>
      <c r="U11" s="302" t="s">
        <v>80</v>
      </c>
      <c r="V11" s="302" t="s">
        <v>84</v>
      </c>
      <c r="W11" s="298" t="s">
        <v>14</v>
      </c>
      <c r="X11" s="310" t="s">
        <v>69</v>
      </c>
      <c r="Y11" s="300" t="s">
        <v>96</v>
      </c>
      <c r="Z11" s="305" t="s">
        <v>72</v>
      </c>
      <c r="AA11" s="298" t="s">
        <v>95</v>
      </c>
      <c r="AB11" s="292" t="s">
        <v>97</v>
      </c>
      <c r="AC11" s="239"/>
      <c r="AD11" s="325" t="s">
        <v>147</v>
      </c>
      <c r="AE11" s="325"/>
      <c r="AF11" s="326"/>
      <c r="AG11" s="282" t="s">
        <v>92</v>
      </c>
      <c r="AH11" s="283"/>
      <c r="AI11" s="284"/>
      <c r="AK11" s="196"/>
      <c r="AL11" s="197"/>
      <c r="AM11" s="198"/>
      <c r="AN11" s="198"/>
      <c r="AO11" s="198"/>
      <c r="AP11" s="196"/>
    </row>
    <row r="12" spans="1:42" s="157" customFormat="1" ht="41" customHeight="1">
      <c r="A12" s="328"/>
      <c r="B12" s="330"/>
      <c r="C12" s="306"/>
      <c r="D12" s="299"/>
      <c r="E12" s="333"/>
      <c r="F12" s="229" t="s">
        <v>144</v>
      </c>
      <c r="G12" s="229" t="s">
        <v>134</v>
      </c>
      <c r="H12" s="230" t="s">
        <v>135</v>
      </c>
      <c r="I12" s="290"/>
      <c r="J12" s="299"/>
      <c r="K12" s="333"/>
      <c r="L12" s="231" t="s">
        <v>136</v>
      </c>
      <c r="M12" s="231" t="s">
        <v>150</v>
      </c>
      <c r="N12" s="295"/>
      <c r="O12" s="335"/>
      <c r="P12" s="357"/>
      <c r="Q12" s="290"/>
      <c r="R12" s="299"/>
      <c r="S12" s="299"/>
      <c r="T12" s="299"/>
      <c r="U12" s="304"/>
      <c r="V12" s="304"/>
      <c r="W12" s="299"/>
      <c r="X12" s="311"/>
      <c r="Y12" s="301"/>
      <c r="Z12" s="306"/>
      <c r="AA12" s="299"/>
      <c r="AB12" s="292"/>
      <c r="AC12" s="239"/>
      <c r="AD12" s="237" t="s">
        <v>86</v>
      </c>
      <c r="AE12" s="232" t="s">
        <v>88</v>
      </c>
      <c r="AF12" s="232" t="s">
        <v>87</v>
      </c>
      <c r="AG12" s="233" t="s">
        <v>137</v>
      </c>
      <c r="AH12" s="234" t="s">
        <v>138</v>
      </c>
      <c r="AI12" s="235" t="s">
        <v>139</v>
      </c>
      <c r="AK12" s="197"/>
      <c r="AL12" s="197"/>
      <c r="AM12" s="198"/>
      <c r="AN12" s="198"/>
      <c r="AO12" s="198"/>
      <c r="AP12" s="197"/>
    </row>
    <row r="13" spans="1:42" s="158" customFormat="1" ht="26" customHeight="1">
      <c r="A13" s="119" t="s">
        <v>68</v>
      </c>
      <c r="B13" s="120" t="s">
        <v>81</v>
      </c>
      <c r="C13" s="121" t="s">
        <v>6</v>
      </c>
      <c r="D13" s="122" t="s">
        <v>128</v>
      </c>
      <c r="E13" s="123" t="s">
        <v>7</v>
      </c>
      <c r="F13" s="124"/>
      <c r="G13" s="179" t="s">
        <v>65</v>
      </c>
      <c r="H13" s="180" t="s">
        <v>65</v>
      </c>
      <c r="I13" s="125" t="s">
        <v>8</v>
      </c>
      <c r="J13" s="179" t="s">
        <v>74</v>
      </c>
      <c r="K13" s="180" t="s">
        <v>151</v>
      </c>
      <c r="L13" s="179" t="s">
        <v>65</v>
      </c>
      <c r="M13" s="180">
        <v>1168</v>
      </c>
      <c r="N13" s="181" t="s">
        <v>65</v>
      </c>
      <c r="O13" s="126"/>
      <c r="P13" s="267" t="s">
        <v>65</v>
      </c>
      <c r="Q13" s="263" t="s">
        <v>74</v>
      </c>
      <c r="R13" s="182"/>
      <c r="S13" s="182" t="s">
        <v>65</v>
      </c>
      <c r="T13" s="182" t="s">
        <v>74</v>
      </c>
      <c r="U13" s="127">
        <v>3475</v>
      </c>
      <c r="V13" s="126">
        <f t="shared" ref="V13:V76" si="0">IF(OR($Q13="Yes",$S13="Yes")*AND($T13="Yes"),$U13*2,$U13)</f>
        <v>3475</v>
      </c>
      <c r="W13" s="126" t="s">
        <v>65</v>
      </c>
      <c r="X13" s="128">
        <v>100</v>
      </c>
      <c r="Y13" s="126" t="s">
        <v>65</v>
      </c>
      <c r="Z13" s="129">
        <f>IF(AND($W13="Yes",$Y13="Yes"),$V13+$X13,$V13)</f>
        <v>3575</v>
      </c>
      <c r="AA13" s="126" t="s">
        <v>65</v>
      </c>
      <c r="AB13" s="236">
        <f>IF(AA13="Yes",Z13," ")</f>
        <v>3575</v>
      </c>
      <c r="AC13" s="240"/>
      <c r="AD13" s="238" t="str">
        <f>D13</f>
        <v>Acme Co</v>
      </c>
      <c r="AE13" s="122" t="s">
        <v>70</v>
      </c>
      <c r="AF13" s="122">
        <v>25</v>
      </c>
      <c r="AG13" s="130">
        <f>IF(AND($AF13&gt;0,$AF13&lt;500),IF(($AA13="Yes"),$AB13," ")," ")</f>
        <v>3575</v>
      </c>
      <c r="AH13" s="131" t="str">
        <f>IF(AND($AF13&gt;499,$AF13&lt;1000),IF(($AA13="Yes"),$AB13," ")," ")</f>
        <v xml:space="preserve"> </v>
      </c>
      <c r="AI13" s="132" t="str">
        <f>IF(AND($AF13&gt;999,$AF13&lt;5000),IF(($AA13="Yes"),$AB13," ")," ")</f>
        <v xml:space="preserve"> </v>
      </c>
      <c r="AK13" s="161"/>
      <c r="AL13" s="20"/>
      <c r="AM13" s="199"/>
      <c r="AN13" s="199"/>
      <c r="AO13" s="199"/>
      <c r="AP13" s="161"/>
    </row>
    <row r="14" spans="1:42" s="158" customFormat="1" ht="18" customHeight="1">
      <c r="A14" s="107" t="s">
        <v>60</v>
      </c>
      <c r="B14" s="28" t="s">
        <v>61</v>
      </c>
      <c r="C14" s="29"/>
      <c r="D14" s="142"/>
      <c r="E14" s="30"/>
      <c r="F14" s="103"/>
      <c r="G14" s="80"/>
      <c r="H14" s="102"/>
      <c r="I14" s="15"/>
      <c r="J14" s="80"/>
      <c r="K14" s="102"/>
      <c r="L14" s="80"/>
      <c r="M14" s="102"/>
      <c r="N14" s="81"/>
      <c r="O14" s="64"/>
      <c r="P14" s="268"/>
      <c r="Q14" s="264"/>
      <c r="R14" s="80"/>
      <c r="S14" s="80"/>
      <c r="T14" s="80"/>
      <c r="U14" s="31"/>
      <c r="V14" s="202">
        <f t="shared" si="0"/>
        <v>0</v>
      </c>
      <c r="W14" s="83"/>
      <c r="X14" s="97"/>
      <c r="Y14" s="83"/>
      <c r="Z14" s="203">
        <f t="shared" ref="Z14:Z79" si="1">IF(AND($W14="Yes",$Y14="Yes"),$V14+$X14,$V14)</f>
        <v>0</v>
      </c>
      <c r="AA14" s="83"/>
      <c r="AB14" s="204" t="str">
        <f>IF(AA14="Yes",Z14," ")</f>
        <v xml:space="preserve"> </v>
      </c>
      <c r="AC14" s="159"/>
      <c r="AD14" s="205">
        <f t="shared" ref="AD14:AD77" si="2">D14</f>
        <v>0</v>
      </c>
      <c r="AE14" s="93"/>
      <c r="AF14" s="93"/>
      <c r="AG14" s="206" t="str">
        <f t="shared" ref="AG14:AG79" si="3">IF(AND($AF14&gt;0,$AF14&lt;500),IF(($AA14="Yes"),$AB14," ")," ")</f>
        <v xml:space="preserve"> </v>
      </c>
      <c r="AH14" s="207" t="str">
        <f t="shared" ref="AH14:AH79" si="4">IF(AND($AF14&gt;499,$AF14&lt;1000),IF(($AA14="Yes"),$AB14," ")," ")</f>
        <v xml:space="preserve"> </v>
      </c>
      <c r="AI14" s="208" t="str">
        <f t="shared" ref="AI14:AI79" si="5">IF(AND($AF14&gt;999,$AF14&lt;5000),IF(($AA14="Yes"),$AB14," ")," ")</f>
        <v xml:space="preserve"> </v>
      </c>
      <c r="AK14" s="161"/>
      <c r="AL14" s="20"/>
      <c r="AM14" s="199"/>
      <c r="AN14" s="199"/>
      <c r="AO14" s="199"/>
      <c r="AP14" s="161"/>
    </row>
    <row r="15" spans="1:42" s="158" customFormat="1" ht="18" customHeight="1">
      <c r="A15" s="108"/>
      <c r="B15" s="32"/>
      <c r="C15" s="33"/>
      <c r="D15" s="143"/>
      <c r="E15" s="34"/>
      <c r="F15" s="104"/>
      <c r="G15" s="81"/>
      <c r="H15" s="102"/>
      <c r="I15" s="16"/>
      <c r="J15" s="81"/>
      <c r="K15" s="102"/>
      <c r="L15" s="81"/>
      <c r="M15" s="102"/>
      <c r="N15" s="81"/>
      <c r="O15" s="35"/>
      <c r="P15" s="268"/>
      <c r="Q15" s="265"/>
      <c r="R15" s="81"/>
      <c r="S15" s="81"/>
      <c r="T15" s="81"/>
      <c r="U15" s="36"/>
      <c r="V15" s="209">
        <f t="shared" si="0"/>
        <v>0</v>
      </c>
      <c r="W15" s="84"/>
      <c r="X15" s="98"/>
      <c r="Y15" s="84"/>
      <c r="Z15" s="210">
        <f t="shared" si="1"/>
        <v>0</v>
      </c>
      <c r="AA15" s="84"/>
      <c r="AB15" s="211" t="str">
        <f t="shared" ref="AB15:AB78" si="6">IF(AA15="Yes",Z15," ")</f>
        <v xml:space="preserve"> </v>
      </c>
      <c r="AC15" s="159"/>
      <c r="AD15" s="205">
        <f t="shared" si="2"/>
        <v>0</v>
      </c>
      <c r="AE15" s="35"/>
      <c r="AF15" s="93"/>
      <c r="AG15" s="212" t="str">
        <f t="shared" si="3"/>
        <v xml:space="preserve"> </v>
      </c>
      <c r="AH15" s="213" t="str">
        <f t="shared" si="4"/>
        <v xml:space="preserve"> </v>
      </c>
      <c r="AI15" s="214" t="str">
        <f t="shared" si="5"/>
        <v xml:space="preserve"> </v>
      </c>
      <c r="AK15" s="161"/>
      <c r="AL15" s="20"/>
      <c r="AM15" s="199"/>
      <c r="AN15" s="199"/>
      <c r="AO15" s="199"/>
      <c r="AP15" s="161"/>
    </row>
    <row r="16" spans="1:42" s="158" customFormat="1" ht="18" customHeight="1">
      <c r="A16" s="108"/>
      <c r="B16" s="32"/>
      <c r="C16" s="33"/>
      <c r="D16" s="143"/>
      <c r="E16" s="34"/>
      <c r="F16" s="104"/>
      <c r="G16" s="81"/>
      <c r="H16" s="102"/>
      <c r="I16" s="16"/>
      <c r="J16" s="81"/>
      <c r="K16" s="102"/>
      <c r="L16" s="81"/>
      <c r="M16" s="102"/>
      <c r="N16" s="81"/>
      <c r="O16" s="35"/>
      <c r="P16" s="268"/>
      <c r="Q16" s="265"/>
      <c r="R16" s="81"/>
      <c r="S16" s="81"/>
      <c r="T16" s="81"/>
      <c r="U16" s="36"/>
      <c r="V16" s="209">
        <f t="shared" si="0"/>
        <v>0</v>
      </c>
      <c r="W16" s="84"/>
      <c r="X16" s="99"/>
      <c r="Y16" s="84"/>
      <c r="Z16" s="210">
        <f t="shared" si="1"/>
        <v>0</v>
      </c>
      <c r="AA16" s="84"/>
      <c r="AB16" s="211" t="str">
        <f t="shared" si="6"/>
        <v xml:space="preserve"> </v>
      </c>
      <c r="AC16" s="159"/>
      <c r="AD16" s="205">
        <f t="shared" si="2"/>
        <v>0</v>
      </c>
      <c r="AE16" s="35"/>
      <c r="AF16" s="93"/>
      <c r="AG16" s="212" t="str">
        <f t="shared" si="3"/>
        <v xml:space="preserve"> </v>
      </c>
      <c r="AH16" s="213" t="str">
        <f t="shared" si="4"/>
        <v xml:space="preserve"> </v>
      </c>
      <c r="AI16" s="214" t="str">
        <f t="shared" si="5"/>
        <v xml:space="preserve"> </v>
      </c>
      <c r="AK16" s="161"/>
      <c r="AL16" s="20"/>
      <c r="AM16" s="199"/>
      <c r="AN16" s="199"/>
      <c r="AO16" s="199"/>
      <c r="AP16" s="161"/>
    </row>
    <row r="17" spans="1:42" s="158" customFormat="1" ht="18" customHeight="1">
      <c r="A17" s="108"/>
      <c r="B17" s="32"/>
      <c r="C17" s="33"/>
      <c r="D17" s="143"/>
      <c r="E17" s="34"/>
      <c r="F17" s="104"/>
      <c r="G17" s="81"/>
      <c r="H17" s="102"/>
      <c r="I17" s="16"/>
      <c r="J17" s="81"/>
      <c r="K17" s="102"/>
      <c r="L17" s="81"/>
      <c r="M17" s="102"/>
      <c r="N17" s="81"/>
      <c r="O17" s="35"/>
      <c r="P17" s="268"/>
      <c r="Q17" s="265"/>
      <c r="R17" s="81"/>
      <c r="S17" s="81"/>
      <c r="T17" s="81"/>
      <c r="U17" s="36"/>
      <c r="V17" s="209">
        <f t="shared" si="0"/>
        <v>0</v>
      </c>
      <c r="W17" s="84"/>
      <c r="X17" s="99"/>
      <c r="Y17" s="84"/>
      <c r="Z17" s="210">
        <f t="shared" si="1"/>
        <v>0</v>
      </c>
      <c r="AA17" s="84"/>
      <c r="AB17" s="211" t="str">
        <f t="shared" si="6"/>
        <v xml:space="preserve"> </v>
      </c>
      <c r="AC17" s="159"/>
      <c r="AD17" s="205">
        <f t="shared" si="2"/>
        <v>0</v>
      </c>
      <c r="AE17" s="35"/>
      <c r="AF17" s="93"/>
      <c r="AG17" s="212" t="str">
        <f t="shared" si="3"/>
        <v xml:space="preserve"> </v>
      </c>
      <c r="AH17" s="213" t="str">
        <f t="shared" si="4"/>
        <v xml:space="preserve"> </v>
      </c>
      <c r="AI17" s="214" t="str">
        <f t="shared" si="5"/>
        <v xml:space="preserve"> </v>
      </c>
      <c r="AK17" s="161"/>
      <c r="AL17" s="20"/>
      <c r="AM17" s="199"/>
      <c r="AN17" s="199"/>
      <c r="AO17" s="199"/>
      <c r="AP17" s="161"/>
    </row>
    <row r="18" spans="1:42" s="158" customFormat="1" ht="18" customHeight="1">
      <c r="A18" s="108"/>
      <c r="B18" s="32"/>
      <c r="C18" s="33"/>
      <c r="D18" s="143"/>
      <c r="E18" s="34"/>
      <c r="F18" s="104"/>
      <c r="G18" s="81"/>
      <c r="H18" s="102"/>
      <c r="I18" s="16"/>
      <c r="J18" s="81"/>
      <c r="K18" s="34"/>
      <c r="L18" s="81"/>
      <c r="M18" s="102"/>
      <c r="N18" s="81"/>
      <c r="O18" s="35"/>
      <c r="P18" s="268"/>
      <c r="Q18" s="265"/>
      <c r="R18" s="81"/>
      <c r="S18" s="81"/>
      <c r="T18" s="81"/>
      <c r="U18" s="36"/>
      <c r="V18" s="209">
        <f t="shared" si="0"/>
        <v>0</v>
      </c>
      <c r="W18" s="84"/>
      <c r="X18" s="99"/>
      <c r="Y18" s="84"/>
      <c r="Z18" s="210">
        <f t="shared" si="1"/>
        <v>0</v>
      </c>
      <c r="AA18" s="84"/>
      <c r="AB18" s="211" t="str">
        <f t="shared" si="6"/>
        <v xml:space="preserve"> </v>
      </c>
      <c r="AC18" s="159"/>
      <c r="AD18" s="205">
        <f t="shared" si="2"/>
        <v>0</v>
      </c>
      <c r="AE18" s="35"/>
      <c r="AF18" s="93"/>
      <c r="AG18" s="212" t="str">
        <f t="shared" si="3"/>
        <v xml:space="preserve"> </v>
      </c>
      <c r="AH18" s="213" t="str">
        <f t="shared" si="4"/>
        <v xml:space="preserve"> </v>
      </c>
      <c r="AI18" s="214" t="str">
        <f t="shared" si="5"/>
        <v xml:space="preserve"> </v>
      </c>
      <c r="AK18" s="161"/>
      <c r="AL18" s="20"/>
      <c r="AM18" s="199"/>
      <c r="AN18" s="199"/>
      <c r="AO18" s="199"/>
      <c r="AP18" s="161"/>
    </row>
    <row r="19" spans="1:42" s="158" customFormat="1" ht="18" customHeight="1">
      <c r="A19" s="109" t="s">
        <v>62</v>
      </c>
      <c r="B19" s="37" t="s">
        <v>15</v>
      </c>
      <c r="C19" s="38"/>
      <c r="D19" s="144"/>
      <c r="E19" s="39"/>
      <c r="F19" s="105"/>
      <c r="G19" s="81"/>
      <c r="H19" s="178"/>
      <c r="I19" s="17"/>
      <c r="J19" s="81"/>
      <c r="K19" s="39"/>
      <c r="L19" s="81"/>
      <c r="M19" s="178"/>
      <c r="N19" s="81"/>
      <c r="O19" s="40"/>
      <c r="P19" s="268"/>
      <c r="Q19" s="265"/>
      <c r="R19" s="81"/>
      <c r="S19" s="81"/>
      <c r="T19" s="81"/>
      <c r="U19" s="41"/>
      <c r="V19" s="209">
        <f t="shared" si="0"/>
        <v>0</v>
      </c>
      <c r="W19" s="84"/>
      <c r="X19" s="100"/>
      <c r="Y19" s="84"/>
      <c r="Z19" s="210">
        <f t="shared" si="1"/>
        <v>0</v>
      </c>
      <c r="AA19" s="84"/>
      <c r="AB19" s="211" t="str">
        <f t="shared" si="6"/>
        <v xml:space="preserve"> </v>
      </c>
      <c r="AC19" s="159"/>
      <c r="AD19" s="205">
        <f t="shared" si="2"/>
        <v>0</v>
      </c>
      <c r="AE19" s="94"/>
      <c r="AF19" s="95"/>
      <c r="AG19" s="212" t="str">
        <f t="shared" si="3"/>
        <v xml:space="preserve"> </v>
      </c>
      <c r="AH19" s="213" t="str">
        <f t="shared" si="4"/>
        <v xml:space="preserve"> </v>
      </c>
      <c r="AI19" s="214" t="str">
        <f t="shared" si="5"/>
        <v xml:space="preserve"> </v>
      </c>
      <c r="AK19" s="161"/>
      <c r="AL19" s="20"/>
      <c r="AM19" s="199"/>
      <c r="AN19" s="199"/>
      <c r="AO19" s="199"/>
      <c r="AP19" s="161"/>
    </row>
    <row r="20" spans="1:42" s="158" customFormat="1" ht="18" customHeight="1">
      <c r="A20" s="109"/>
      <c r="B20" s="42"/>
      <c r="C20" s="38"/>
      <c r="D20" s="144"/>
      <c r="E20" s="39"/>
      <c r="F20" s="105"/>
      <c r="G20" s="81"/>
      <c r="H20" s="178"/>
      <c r="I20" s="17"/>
      <c r="J20" s="81"/>
      <c r="K20" s="39"/>
      <c r="L20" s="81"/>
      <c r="M20" s="178"/>
      <c r="N20" s="81"/>
      <c r="O20" s="40"/>
      <c r="P20" s="268"/>
      <c r="Q20" s="265"/>
      <c r="R20" s="81"/>
      <c r="S20" s="81"/>
      <c r="T20" s="81"/>
      <c r="U20" s="41"/>
      <c r="V20" s="209">
        <f t="shared" si="0"/>
        <v>0</v>
      </c>
      <c r="W20" s="84"/>
      <c r="X20" s="100"/>
      <c r="Y20" s="84"/>
      <c r="Z20" s="210">
        <f t="shared" si="1"/>
        <v>0</v>
      </c>
      <c r="AA20" s="84"/>
      <c r="AB20" s="211" t="str">
        <f t="shared" si="6"/>
        <v xml:space="preserve"> </v>
      </c>
      <c r="AC20" s="160"/>
      <c r="AD20" s="205">
        <f t="shared" si="2"/>
        <v>0</v>
      </c>
      <c r="AE20" s="94"/>
      <c r="AF20" s="95"/>
      <c r="AG20" s="212" t="str">
        <f t="shared" si="3"/>
        <v xml:space="preserve"> </v>
      </c>
      <c r="AH20" s="213" t="str">
        <f t="shared" si="4"/>
        <v xml:space="preserve"> </v>
      </c>
      <c r="AI20" s="214" t="str">
        <f t="shared" si="5"/>
        <v xml:space="preserve"> </v>
      </c>
      <c r="AK20" s="161"/>
      <c r="AL20" s="20"/>
      <c r="AM20" s="199"/>
      <c r="AN20" s="199"/>
      <c r="AO20" s="199"/>
      <c r="AP20" s="161"/>
    </row>
    <row r="21" spans="1:42" s="158" customFormat="1" ht="18" customHeight="1">
      <c r="A21" s="109"/>
      <c r="B21" s="42"/>
      <c r="C21" s="38"/>
      <c r="D21" s="144"/>
      <c r="E21" s="39"/>
      <c r="F21" s="105"/>
      <c r="G21" s="81"/>
      <c r="H21" s="178"/>
      <c r="I21" s="17"/>
      <c r="J21" s="81"/>
      <c r="K21" s="39"/>
      <c r="L21" s="81"/>
      <c r="M21" s="178"/>
      <c r="N21" s="81"/>
      <c r="O21" s="40"/>
      <c r="P21" s="268"/>
      <c r="Q21" s="265"/>
      <c r="R21" s="81"/>
      <c r="S21" s="81"/>
      <c r="T21" s="81"/>
      <c r="U21" s="41"/>
      <c r="V21" s="209">
        <f t="shared" si="0"/>
        <v>0</v>
      </c>
      <c r="W21" s="84"/>
      <c r="X21" s="100"/>
      <c r="Y21" s="84"/>
      <c r="Z21" s="210">
        <f t="shared" si="1"/>
        <v>0</v>
      </c>
      <c r="AA21" s="84"/>
      <c r="AB21" s="211" t="str">
        <f t="shared" si="6"/>
        <v xml:space="preserve"> </v>
      </c>
      <c r="AC21" s="160"/>
      <c r="AD21" s="205">
        <f t="shared" si="2"/>
        <v>0</v>
      </c>
      <c r="AE21" s="94"/>
      <c r="AF21" s="95"/>
      <c r="AG21" s="212" t="str">
        <f t="shared" si="3"/>
        <v xml:space="preserve"> </v>
      </c>
      <c r="AH21" s="213" t="str">
        <f t="shared" si="4"/>
        <v xml:space="preserve"> </v>
      </c>
      <c r="AI21" s="214" t="str">
        <f t="shared" si="5"/>
        <v xml:space="preserve"> </v>
      </c>
      <c r="AK21" s="161"/>
      <c r="AL21" s="20"/>
      <c r="AM21" s="199"/>
      <c r="AN21" s="199"/>
      <c r="AO21" s="199"/>
      <c r="AP21" s="161"/>
    </row>
    <row r="22" spans="1:42" s="158" customFormat="1" ht="18" customHeight="1">
      <c r="A22" s="109"/>
      <c r="B22" s="42"/>
      <c r="C22" s="38"/>
      <c r="D22" s="144"/>
      <c r="E22" s="39"/>
      <c r="F22" s="105"/>
      <c r="G22" s="81"/>
      <c r="H22" s="178"/>
      <c r="I22" s="17"/>
      <c r="J22" s="81"/>
      <c r="K22" s="39"/>
      <c r="L22" s="81"/>
      <c r="M22" s="178"/>
      <c r="N22" s="81"/>
      <c r="O22" s="40"/>
      <c r="P22" s="268"/>
      <c r="Q22" s="265"/>
      <c r="R22" s="81"/>
      <c r="S22" s="81"/>
      <c r="T22" s="81"/>
      <c r="U22" s="41"/>
      <c r="V22" s="209">
        <f t="shared" si="0"/>
        <v>0</v>
      </c>
      <c r="W22" s="84"/>
      <c r="X22" s="100"/>
      <c r="Y22" s="84"/>
      <c r="Z22" s="210">
        <f t="shared" si="1"/>
        <v>0</v>
      </c>
      <c r="AA22" s="84"/>
      <c r="AB22" s="211" t="str">
        <f t="shared" si="6"/>
        <v xml:space="preserve"> </v>
      </c>
      <c r="AC22" s="160"/>
      <c r="AD22" s="205">
        <f t="shared" si="2"/>
        <v>0</v>
      </c>
      <c r="AE22" s="94"/>
      <c r="AF22" s="95"/>
      <c r="AG22" s="212" t="str">
        <f t="shared" si="3"/>
        <v xml:space="preserve"> </v>
      </c>
      <c r="AH22" s="213" t="str">
        <f t="shared" si="4"/>
        <v xml:space="preserve"> </v>
      </c>
      <c r="AI22" s="214" t="str">
        <f t="shared" si="5"/>
        <v xml:space="preserve"> </v>
      </c>
      <c r="AK22" s="161"/>
      <c r="AL22" s="20"/>
      <c r="AM22" s="199"/>
      <c r="AN22" s="199"/>
      <c r="AO22" s="199"/>
      <c r="AP22" s="161"/>
    </row>
    <row r="23" spans="1:42" s="158" customFormat="1" ht="18" customHeight="1">
      <c r="A23" s="110"/>
      <c r="B23" s="43"/>
      <c r="C23" s="38"/>
      <c r="D23" s="144"/>
      <c r="E23" s="39"/>
      <c r="F23" s="105"/>
      <c r="G23" s="81"/>
      <c r="H23" s="178"/>
      <c r="I23" s="17"/>
      <c r="J23" s="81"/>
      <c r="K23" s="39"/>
      <c r="L23" s="81"/>
      <c r="M23" s="178"/>
      <c r="N23" s="81"/>
      <c r="O23" s="40"/>
      <c r="P23" s="268"/>
      <c r="Q23" s="265"/>
      <c r="R23" s="81"/>
      <c r="S23" s="81"/>
      <c r="T23" s="81"/>
      <c r="U23" s="41"/>
      <c r="V23" s="209">
        <f t="shared" si="0"/>
        <v>0</v>
      </c>
      <c r="W23" s="84"/>
      <c r="X23" s="100"/>
      <c r="Y23" s="84"/>
      <c r="Z23" s="210">
        <f t="shared" si="1"/>
        <v>0</v>
      </c>
      <c r="AA23" s="84"/>
      <c r="AB23" s="211" t="str">
        <f t="shared" si="6"/>
        <v xml:space="preserve"> </v>
      </c>
      <c r="AC23" s="160"/>
      <c r="AD23" s="205">
        <f t="shared" si="2"/>
        <v>0</v>
      </c>
      <c r="AE23" s="94"/>
      <c r="AF23" s="95"/>
      <c r="AG23" s="212" t="str">
        <f t="shared" si="3"/>
        <v xml:space="preserve"> </v>
      </c>
      <c r="AH23" s="213" t="str">
        <f t="shared" si="4"/>
        <v xml:space="preserve"> </v>
      </c>
      <c r="AI23" s="214" t="str">
        <f t="shared" si="5"/>
        <v xml:space="preserve"> </v>
      </c>
      <c r="AK23" s="161"/>
      <c r="AL23" s="20"/>
      <c r="AM23" s="199"/>
      <c r="AN23" s="199"/>
      <c r="AO23" s="199"/>
      <c r="AP23" s="161"/>
    </row>
    <row r="24" spans="1:42" s="158" customFormat="1" ht="18" customHeight="1">
      <c r="A24" s="111" t="s">
        <v>16</v>
      </c>
      <c r="B24" s="44" t="s">
        <v>17</v>
      </c>
      <c r="C24" s="33"/>
      <c r="D24" s="143"/>
      <c r="E24" s="34"/>
      <c r="F24" s="104"/>
      <c r="G24" s="81"/>
      <c r="H24" s="102"/>
      <c r="I24" s="16"/>
      <c r="J24" s="81"/>
      <c r="K24" s="34"/>
      <c r="L24" s="81"/>
      <c r="M24" s="102"/>
      <c r="N24" s="81"/>
      <c r="O24" s="35"/>
      <c r="P24" s="268"/>
      <c r="Q24" s="265"/>
      <c r="R24" s="81"/>
      <c r="S24" s="81"/>
      <c r="T24" s="81"/>
      <c r="U24" s="36"/>
      <c r="V24" s="209">
        <f t="shared" si="0"/>
        <v>0</v>
      </c>
      <c r="W24" s="84"/>
      <c r="X24" s="99"/>
      <c r="Y24" s="84"/>
      <c r="Z24" s="210">
        <f t="shared" si="1"/>
        <v>0</v>
      </c>
      <c r="AA24" s="84"/>
      <c r="AB24" s="211" t="str">
        <f t="shared" si="6"/>
        <v xml:space="preserve"> </v>
      </c>
      <c r="AC24" s="160"/>
      <c r="AD24" s="205">
        <f t="shared" si="2"/>
        <v>0</v>
      </c>
      <c r="AE24" s="35"/>
      <c r="AF24" s="93"/>
      <c r="AG24" s="212" t="str">
        <f t="shared" si="3"/>
        <v xml:space="preserve"> </v>
      </c>
      <c r="AH24" s="213" t="str">
        <f t="shared" si="4"/>
        <v xml:space="preserve"> </v>
      </c>
      <c r="AI24" s="214" t="str">
        <f t="shared" si="5"/>
        <v xml:space="preserve"> </v>
      </c>
      <c r="AK24" s="161"/>
      <c r="AL24" s="20"/>
      <c r="AM24" s="199"/>
      <c r="AN24" s="199"/>
      <c r="AO24" s="199"/>
      <c r="AP24" s="161"/>
    </row>
    <row r="25" spans="1:42" s="158" customFormat="1" ht="18" customHeight="1">
      <c r="A25" s="108"/>
      <c r="B25" s="45"/>
      <c r="C25" s="33"/>
      <c r="D25" s="143"/>
      <c r="E25" s="34"/>
      <c r="F25" s="104"/>
      <c r="G25" s="81"/>
      <c r="H25" s="102"/>
      <c r="I25" s="16"/>
      <c r="J25" s="81"/>
      <c r="K25" s="34"/>
      <c r="L25" s="81"/>
      <c r="M25" s="102"/>
      <c r="N25" s="81"/>
      <c r="O25" s="35"/>
      <c r="P25" s="268"/>
      <c r="Q25" s="265"/>
      <c r="R25" s="81"/>
      <c r="S25" s="81"/>
      <c r="T25" s="81"/>
      <c r="U25" s="36"/>
      <c r="V25" s="209">
        <f t="shared" si="0"/>
        <v>0</v>
      </c>
      <c r="W25" s="84"/>
      <c r="X25" s="99"/>
      <c r="Y25" s="84"/>
      <c r="Z25" s="210">
        <f t="shared" si="1"/>
        <v>0</v>
      </c>
      <c r="AA25" s="84"/>
      <c r="AB25" s="211" t="str">
        <f t="shared" si="6"/>
        <v xml:space="preserve"> </v>
      </c>
      <c r="AC25" s="160"/>
      <c r="AD25" s="205">
        <f t="shared" si="2"/>
        <v>0</v>
      </c>
      <c r="AE25" s="35"/>
      <c r="AF25" s="93"/>
      <c r="AG25" s="212" t="str">
        <f t="shared" si="3"/>
        <v xml:space="preserve"> </v>
      </c>
      <c r="AH25" s="213" t="str">
        <f t="shared" si="4"/>
        <v xml:space="preserve"> </v>
      </c>
      <c r="AI25" s="214" t="str">
        <f t="shared" si="5"/>
        <v xml:space="preserve"> </v>
      </c>
      <c r="AK25" s="161"/>
      <c r="AL25" s="20"/>
      <c r="AM25" s="199"/>
      <c r="AN25" s="199"/>
      <c r="AO25" s="199"/>
      <c r="AP25" s="161"/>
    </row>
    <row r="26" spans="1:42" s="158" customFormat="1" ht="18" customHeight="1">
      <c r="A26" s="108"/>
      <c r="B26" s="45"/>
      <c r="C26" s="33"/>
      <c r="D26" s="143"/>
      <c r="E26" s="34"/>
      <c r="F26" s="104"/>
      <c r="G26" s="81"/>
      <c r="H26" s="102"/>
      <c r="I26" s="16"/>
      <c r="J26" s="81"/>
      <c r="K26" s="34"/>
      <c r="L26" s="81"/>
      <c r="M26" s="102"/>
      <c r="N26" s="81"/>
      <c r="O26" s="35"/>
      <c r="P26" s="268"/>
      <c r="Q26" s="265"/>
      <c r="R26" s="81"/>
      <c r="S26" s="81"/>
      <c r="T26" s="81"/>
      <c r="U26" s="36"/>
      <c r="V26" s="209">
        <f t="shared" si="0"/>
        <v>0</v>
      </c>
      <c r="W26" s="84"/>
      <c r="X26" s="99"/>
      <c r="Y26" s="84"/>
      <c r="Z26" s="210">
        <f t="shared" si="1"/>
        <v>0</v>
      </c>
      <c r="AA26" s="84"/>
      <c r="AB26" s="211" t="str">
        <f t="shared" si="6"/>
        <v xml:space="preserve"> </v>
      </c>
      <c r="AC26" s="160"/>
      <c r="AD26" s="205">
        <f t="shared" si="2"/>
        <v>0</v>
      </c>
      <c r="AE26" s="35"/>
      <c r="AF26" s="93"/>
      <c r="AG26" s="212" t="str">
        <f t="shared" si="3"/>
        <v xml:space="preserve"> </v>
      </c>
      <c r="AH26" s="213" t="str">
        <f t="shared" si="4"/>
        <v xml:space="preserve"> </v>
      </c>
      <c r="AI26" s="214" t="str">
        <f t="shared" si="5"/>
        <v xml:space="preserve"> </v>
      </c>
      <c r="AK26" s="161"/>
      <c r="AL26" s="20"/>
      <c r="AM26" s="199"/>
      <c r="AN26" s="199"/>
      <c r="AO26" s="199"/>
      <c r="AP26" s="161"/>
    </row>
    <row r="27" spans="1:42" s="158" customFormat="1" ht="18" customHeight="1">
      <c r="A27" s="108"/>
      <c r="B27" s="45"/>
      <c r="C27" s="33"/>
      <c r="D27" s="143"/>
      <c r="E27" s="34"/>
      <c r="F27" s="104"/>
      <c r="G27" s="81"/>
      <c r="H27" s="102"/>
      <c r="I27" s="16"/>
      <c r="J27" s="81"/>
      <c r="K27" s="34"/>
      <c r="L27" s="81"/>
      <c r="M27" s="102"/>
      <c r="N27" s="81"/>
      <c r="O27" s="35"/>
      <c r="P27" s="268"/>
      <c r="Q27" s="265"/>
      <c r="R27" s="81"/>
      <c r="S27" s="81"/>
      <c r="T27" s="81"/>
      <c r="U27" s="36"/>
      <c r="V27" s="209">
        <f t="shared" si="0"/>
        <v>0</v>
      </c>
      <c r="W27" s="84"/>
      <c r="X27" s="99"/>
      <c r="Y27" s="84"/>
      <c r="Z27" s="210">
        <f t="shared" si="1"/>
        <v>0</v>
      </c>
      <c r="AA27" s="84"/>
      <c r="AB27" s="211" t="str">
        <f t="shared" ref="AB27" si="7">IF(AA27="Yes",Z27," ")</f>
        <v xml:space="preserve"> </v>
      </c>
      <c r="AC27" s="160"/>
      <c r="AD27" s="205">
        <f t="shared" ref="AD27" si="8">D27</f>
        <v>0</v>
      </c>
      <c r="AE27" s="35"/>
      <c r="AF27" s="93"/>
      <c r="AG27" s="212" t="str">
        <f t="shared" si="3"/>
        <v xml:space="preserve"> </v>
      </c>
      <c r="AH27" s="213" t="str">
        <f t="shared" si="4"/>
        <v xml:space="preserve"> </v>
      </c>
      <c r="AI27" s="214" t="str">
        <f t="shared" si="5"/>
        <v xml:space="preserve"> </v>
      </c>
      <c r="AK27" s="161"/>
      <c r="AL27" s="20"/>
      <c r="AM27" s="199"/>
      <c r="AN27" s="199"/>
      <c r="AO27" s="199"/>
      <c r="AP27" s="161"/>
    </row>
    <row r="28" spans="1:42" s="158" customFormat="1" ht="18" customHeight="1">
      <c r="A28" s="112"/>
      <c r="B28" s="46"/>
      <c r="C28" s="33"/>
      <c r="D28" s="143"/>
      <c r="E28" s="34"/>
      <c r="F28" s="104"/>
      <c r="G28" s="81"/>
      <c r="H28" s="102"/>
      <c r="I28" s="16"/>
      <c r="J28" s="81"/>
      <c r="K28" s="34"/>
      <c r="L28" s="81"/>
      <c r="M28" s="102"/>
      <c r="N28" s="81"/>
      <c r="O28" s="35"/>
      <c r="P28" s="268"/>
      <c r="Q28" s="265"/>
      <c r="R28" s="81"/>
      <c r="S28" s="81"/>
      <c r="T28" s="81"/>
      <c r="U28" s="36"/>
      <c r="V28" s="209">
        <f t="shared" si="0"/>
        <v>0</v>
      </c>
      <c r="W28" s="84"/>
      <c r="X28" s="99"/>
      <c r="Y28" s="84"/>
      <c r="Z28" s="210">
        <f t="shared" si="1"/>
        <v>0</v>
      </c>
      <c r="AA28" s="84"/>
      <c r="AB28" s="211" t="str">
        <f t="shared" si="6"/>
        <v xml:space="preserve"> </v>
      </c>
      <c r="AC28" s="160"/>
      <c r="AD28" s="205">
        <f t="shared" si="2"/>
        <v>0</v>
      </c>
      <c r="AE28" s="35"/>
      <c r="AF28" s="93"/>
      <c r="AG28" s="212" t="str">
        <f t="shared" si="3"/>
        <v xml:space="preserve"> </v>
      </c>
      <c r="AH28" s="213" t="str">
        <f t="shared" si="4"/>
        <v xml:space="preserve"> </v>
      </c>
      <c r="AI28" s="214" t="str">
        <f t="shared" si="5"/>
        <v xml:space="preserve"> </v>
      </c>
      <c r="AK28" s="161"/>
      <c r="AL28" s="20"/>
      <c r="AM28" s="199"/>
      <c r="AN28" s="199"/>
      <c r="AO28" s="199"/>
      <c r="AP28" s="161"/>
    </row>
    <row r="29" spans="1:42" s="158" customFormat="1" ht="18" customHeight="1">
      <c r="A29" s="113" t="s">
        <v>18</v>
      </c>
      <c r="B29" s="47" t="s">
        <v>19</v>
      </c>
      <c r="C29" s="38"/>
      <c r="D29" s="144"/>
      <c r="E29" s="39"/>
      <c r="F29" s="105"/>
      <c r="G29" s="81"/>
      <c r="H29" s="178"/>
      <c r="I29" s="17"/>
      <c r="J29" s="81"/>
      <c r="K29" s="39"/>
      <c r="L29" s="81"/>
      <c r="M29" s="178"/>
      <c r="N29" s="81"/>
      <c r="O29" s="40"/>
      <c r="P29" s="268"/>
      <c r="Q29" s="265"/>
      <c r="R29" s="81"/>
      <c r="S29" s="81"/>
      <c r="T29" s="81"/>
      <c r="U29" s="41"/>
      <c r="V29" s="209">
        <f t="shared" si="0"/>
        <v>0</v>
      </c>
      <c r="W29" s="84" t="s">
        <v>89</v>
      </c>
      <c r="X29" s="100"/>
      <c r="Y29" s="84" t="s">
        <v>89</v>
      </c>
      <c r="Z29" s="210">
        <f t="shared" si="1"/>
        <v>0</v>
      </c>
      <c r="AA29" s="84" t="s">
        <v>89</v>
      </c>
      <c r="AB29" s="211" t="str">
        <f t="shared" si="6"/>
        <v xml:space="preserve"> </v>
      </c>
      <c r="AC29" s="160"/>
      <c r="AD29" s="205">
        <f t="shared" si="2"/>
        <v>0</v>
      </c>
      <c r="AE29" s="94"/>
      <c r="AF29" s="95"/>
      <c r="AG29" s="212" t="str">
        <f t="shared" si="3"/>
        <v xml:space="preserve"> </v>
      </c>
      <c r="AH29" s="213" t="str">
        <f t="shared" si="4"/>
        <v xml:space="preserve"> </v>
      </c>
      <c r="AI29" s="214" t="str">
        <f t="shared" si="5"/>
        <v xml:space="preserve"> </v>
      </c>
      <c r="AK29" s="161"/>
      <c r="AL29" s="20"/>
      <c r="AM29" s="199"/>
      <c r="AN29" s="199"/>
      <c r="AO29" s="199"/>
      <c r="AP29" s="161"/>
    </row>
    <row r="30" spans="1:42" s="158" customFormat="1" ht="18" customHeight="1">
      <c r="A30" s="109"/>
      <c r="B30" s="42"/>
      <c r="C30" s="38"/>
      <c r="D30" s="144"/>
      <c r="E30" s="39"/>
      <c r="F30" s="105"/>
      <c r="G30" s="81"/>
      <c r="H30" s="178"/>
      <c r="I30" s="17"/>
      <c r="J30" s="81"/>
      <c r="K30" s="39"/>
      <c r="L30" s="81"/>
      <c r="M30" s="178"/>
      <c r="N30" s="81"/>
      <c r="O30" s="40"/>
      <c r="P30" s="268"/>
      <c r="Q30" s="265"/>
      <c r="R30" s="81"/>
      <c r="S30" s="81"/>
      <c r="T30" s="81"/>
      <c r="U30" s="41"/>
      <c r="V30" s="209">
        <f t="shared" si="0"/>
        <v>0</v>
      </c>
      <c r="W30" s="84"/>
      <c r="X30" s="100"/>
      <c r="Y30" s="84"/>
      <c r="Z30" s="210">
        <f t="shared" si="1"/>
        <v>0</v>
      </c>
      <c r="AA30" s="84"/>
      <c r="AB30" s="211" t="str">
        <f t="shared" si="6"/>
        <v xml:space="preserve"> </v>
      </c>
      <c r="AC30" s="160"/>
      <c r="AD30" s="205">
        <f t="shared" si="2"/>
        <v>0</v>
      </c>
      <c r="AE30" s="94"/>
      <c r="AF30" s="95"/>
      <c r="AG30" s="212" t="str">
        <f t="shared" si="3"/>
        <v xml:space="preserve"> </v>
      </c>
      <c r="AH30" s="213" t="str">
        <f t="shared" si="4"/>
        <v xml:space="preserve"> </v>
      </c>
      <c r="AI30" s="214" t="str">
        <f t="shared" si="5"/>
        <v xml:space="preserve"> </v>
      </c>
      <c r="AK30" s="161"/>
      <c r="AL30" s="20"/>
      <c r="AM30" s="199"/>
      <c r="AN30" s="199"/>
      <c r="AO30" s="199"/>
      <c r="AP30" s="161"/>
    </row>
    <row r="31" spans="1:42" s="158" customFormat="1" ht="18" customHeight="1">
      <c r="A31" s="109"/>
      <c r="B31" s="42"/>
      <c r="C31" s="38"/>
      <c r="D31" s="144"/>
      <c r="E31" s="39"/>
      <c r="F31" s="105"/>
      <c r="G31" s="81"/>
      <c r="H31" s="178"/>
      <c r="I31" s="17"/>
      <c r="J31" s="81"/>
      <c r="K31" s="39"/>
      <c r="L31" s="81"/>
      <c r="M31" s="178"/>
      <c r="N31" s="81"/>
      <c r="O31" s="40"/>
      <c r="P31" s="268"/>
      <c r="Q31" s="265"/>
      <c r="R31" s="81"/>
      <c r="S31" s="81"/>
      <c r="T31" s="81"/>
      <c r="U31" s="41"/>
      <c r="V31" s="209">
        <f t="shared" si="0"/>
        <v>0</v>
      </c>
      <c r="W31" s="84"/>
      <c r="X31" s="100"/>
      <c r="Y31" s="84"/>
      <c r="Z31" s="210">
        <f t="shared" si="1"/>
        <v>0</v>
      </c>
      <c r="AA31" s="84"/>
      <c r="AB31" s="211" t="str">
        <f t="shared" si="6"/>
        <v xml:space="preserve"> </v>
      </c>
      <c r="AC31" s="160"/>
      <c r="AD31" s="205">
        <f t="shared" si="2"/>
        <v>0</v>
      </c>
      <c r="AE31" s="94"/>
      <c r="AF31" s="95"/>
      <c r="AG31" s="212" t="str">
        <f t="shared" si="3"/>
        <v xml:space="preserve"> </v>
      </c>
      <c r="AH31" s="213" t="str">
        <f t="shared" si="4"/>
        <v xml:space="preserve"> </v>
      </c>
      <c r="AI31" s="214" t="str">
        <f t="shared" si="5"/>
        <v xml:space="preserve"> </v>
      </c>
      <c r="AK31" s="161"/>
      <c r="AL31" s="20"/>
      <c r="AM31" s="199"/>
      <c r="AN31" s="199"/>
      <c r="AO31" s="199"/>
      <c r="AP31" s="161"/>
    </row>
    <row r="32" spans="1:42" s="158" customFormat="1" ht="18" customHeight="1">
      <c r="A32" s="109"/>
      <c r="B32" s="42"/>
      <c r="C32" s="38"/>
      <c r="D32" s="144"/>
      <c r="E32" s="39"/>
      <c r="F32" s="105"/>
      <c r="G32" s="81"/>
      <c r="H32" s="178"/>
      <c r="I32" s="17"/>
      <c r="J32" s="81"/>
      <c r="K32" s="39"/>
      <c r="L32" s="81"/>
      <c r="M32" s="178"/>
      <c r="N32" s="81"/>
      <c r="O32" s="40"/>
      <c r="P32" s="268"/>
      <c r="Q32" s="265"/>
      <c r="R32" s="81"/>
      <c r="S32" s="81"/>
      <c r="T32" s="81"/>
      <c r="U32" s="41"/>
      <c r="V32" s="209">
        <f t="shared" si="0"/>
        <v>0</v>
      </c>
      <c r="W32" s="84"/>
      <c r="X32" s="100"/>
      <c r="Y32" s="84"/>
      <c r="Z32" s="210">
        <f t="shared" si="1"/>
        <v>0</v>
      </c>
      <c r="AA32" s="84"/>
      <c r="AB32" s="211" t="str">
        <f t="shared" si="6"/>
        <v xml:space="preserve"> </v>
      </c>
      <c r="AC32" s="160"/>
      <c r="AD32" s="205">
        <f t="shared" si="2"/>
        <v>0</v>
      </c>
      <c r="AE32" s="94"/>
      <c r="AF32" s="95"/>
      <c r="AG32" s="212" t="str">
        <f t="shared" si="3"/>
        <v xml:space="preserve"> </v>
      </c>
      <c r="AH32" s="213" t="str">
        <f t="shared" si="4"/>
        <v xml:space="preserve"> </v>
      </c>
      <c r="AI32" s="214" t="str">
        <f t="shared" si="5"/>
        <v xml:space="preserve"> </v>
      </c>
      <c r="AK32" s="161"/>
      <c r="AL32" s="20"/>
      <c r="AM32" s="199"/>
      <c r="AN32" s="199"/>
      <c r="AO32" s="199"/>
      <c r="AP32" s="161"/>
    </row>
    <row r="33" spans="1:42" s="158" customFormat="1" ht="18" customHeight="1">
      <c r="A33" s="109"/>
      <c r="B33" s="42"/>
      <c r="C33" s="38"/>
      <c r="D33" s="144"/>
      <c r="E33" s="39"/>
      <c r="F33" s="105"/>
      <c r="G33" s="81"/>
      <c r="H33" s="178"/>
      <c r="I33" s="17"/>
      <c r="J33" s="81"/>
      <c r="K33" s="39"/>
      <c r="L33" s="81"/>
      <c r="M33" s="178"/>
      <c r="N33" s="81"/>
      <c r="O33" s="40"/>
      <c r="P33" s="268"/>
      <c r="Q33" s="265"/>
      <c r="R33" s="81"/>
      <c r="S33" s="81"/>
      <c r="T33" s="81"/>
      <c r="U33" s="41"/>
      <c r="V33" s="209">
        <f t="shared" si="0"/>
        <v>0</v>
      </c>
      <c r="W33" s="84"/>
      <c r="X33" s="100"/>
      <c r="Y33" s="84"/>
      <c r="Z33" s="210">
        <f t="shared" si="1"/>
        <v>0</v>
      </c>
      <c r="AA33" s="84"/>
      <c r="AB33" s="211" t="str">
        <f t="shared" si="6"/>
        <v xml:space="preserve"> </v>
      </c>
      <c r="AC33" s="160"/>
      <c r="AD33" s="205">
        <f t="shared" si="2"/>
        <v>0</v>
      </c>
      <c r="AE33" s="94"/>
      <c r="AF33" s="95"/>
      <c r="AG33" s="212" t="str">
        <f t="shared" si="3"/>
        <v xml:space="preserve"> </v>
      </c>
      <c r="AH33" s="213" t="str">
        <f t="shared" si="4"/>
        <v xml:space="preserve"> </v>
      </c>
      <c r="AI33" s="214" t="str">
        <f t="shared" si="5"/>
        <v xml:space="preserve"> </v>
      </c>
      <c r="AK33" s="161"/>
      <c r="AL33" s="20"/>
      <c r="AM33" s="199"/>
      <c r="AN33" s="199"/>
      <c r="AO33" s="199"/>
      <c r="AP33" s="161"/>
    </row>
    <row r="34" spans="1:42" s="158" customFormat="1" ht="18" customHeight="1">
      <c r="A34" s="108" t="s">
        <v>20</v>
      </c>
      <c r="B34" s="28" t="s">
        <v>21</v>
      </c>
      <c r="C34" s="33"/>
      <c r="D34" s="143"/>
      <c r="E34" s="34"/>
      <c r="F34" s="104"/>
      <c r="G34" s="81"/>
      <c r="H34" s="102"/>
      <c r="I34" s="16"/>
      <c r="J34" s="81"/>
      <c r="K34" s="34"/>
      <c r="L34" s="81"/>
      <c r="M34" s="102"/>
      <c r="N34" s="81"/>
      <c r="O34" s="35"/>
      <c r="P34" s="268"/>
      <c r="Q34" s="265"/>
      <c r="R34" s="81"/>
      <c r="S34" s="81"/>
      <c r="T34" s="81"/>
      <c r="U34" s="36"/>
      <c r="V34" s="209">
        <f t="shared" si="0"/>
        <v>0</v>
      </c>
      <c r="W34" s="84"/>
      <c r="X34" s="99"/>
      <c r="Y34" s="84"/>
      <c r="Z34" s="210">
        <f t="shared" si="1"/>
        <v>0</v>
      </c>
      <c r="AA34" s="84"/>
      <c r="AB34" s="211" t="str">
        <f t="shared" si="6"/>
        <v xml:space="preserve"> </v>
      </c>
      <c r="AC34" s="160"/>
      <c r="AD34" s="205">
        <f t="shared" si="2"/>
        <v>0</v>
      </c>
      <c r="AE34" s="35"/>
      <c r="AF34" s="93"/>
      <c r="AG34" s="212" t="str">
        <f t="shared" si="3"/>
        <v xml:space="preserve"> </v>
      </c>
      <c r="AH34" s="213" t="str">
        <f t="shared" si="4"/>
        <v xml:space="preserve"> </v>
      </c>
      <c r="AI34" s="214" t="str">
        <f t="shared" si="5"/>
        <v xml:space="preserve"> </v>
      </c>
      <c r="AK34" s="161"/>
      <c r="AL34" s="20"/>
      <c r="AM34" s="199"/>
      <c r="AN34" s="199"/>
      <c r="AO34" s="199"/>
      <c r="AP34" s="161"/>
    </row>
    <row r="35" spans="1:42" s="158" customFormat="1" ht="18" customHeight="1">
      <c r="A35" s="108"/>
      <c r="B35" s="32"/>
      <c r="C35" s="33"/>
      <c r="D35" s="143"/>
      <c r="E35" s="34"/>
      <c r="F35" s="104"/>
      <c r="G35" s="81"/>
      <c r="H35" s="102"/>
      <c r="I35" s="16"/>
      <c r="J35" s="81"/>
      <c r="K35" s="34"/>
      <c r="L35" s="81"/>
      <c r="M35" s="102"/>
      <c r="N35" s="81"/>
      <c r="O35" s="35"/>
      <c r="P35" s="268"/>
      <c r="Q35" s="265"/>
      <c r="R35" s="81"/>
      <c r="S35" s="81"/>
      <c r="T35" s="81"/>
      <c r="U35" s="36"/>
      <c r="V35" s="209">
        <f t="shared" si="0"/>
        <v>0</v>
      </c>
      <c r="W35" s="84"/>
      <c r="X35" s="99"/>
      <c r="Y35" s="84"/>
      <c r="Z35" s="210">
        <f t="shared" si="1"/>
        <v>0</v>
      </c>
      <c r="AA35" s="84"/>
      <c r="AB35" s="211" t="str">
        <f t="shared" si="6"/>
        <v xml:space="preserve"> </v>
      </c>
      <c r="AC35" s="160"/>
      <c r="AD35" s="205">
        <f t="shared" si="2"/>
        <v>0</v>
      </c>
      <c r="AE35" s="35"/>
      <c r="AF35" s="93"/>
      <c r="AG35" s="212" t="str">
        <f t="shared" si="3"/>
        <v xml:space="preserve"> </v>
      </c>
      <c r="AH35" s="213" t="str">
        <f t="shared" si="4"/>
        <v xml:space="preserve"> </v>
      </c>
      <c r="AI35" s="214" t="str">
        <f t="shared" si="5"/>
        <v xml:space="preserve"> </v>
      </c>
      <c r="AK35" s="161"/>
      <c r="AL35" s="20"/>
      <c r="AM35" s="199"/>
      <c r="AN35" s="199"/>
      <c r="AO35" s="199"/>
      <c r="AP35" s="161"/>
    </row>
    <row r="36" spans="1:42" s="158" customFormat="1" ht="18" customHeight="1">
      <c r="A36" s="108"/>
      <c r="B36" s="32"/>
      <c r="C36" s="33"/>
      <c r="D36" s="143"/>
      <c r="E36" s="34"/>
      <c r="F36" s="104"/>
      <c r="G36" s="81"/>
      <c r="H36" s="102"/>
      <c r="I36" s="16"/>
      <c r="J36" s="81"/>
      <c r="K36" s="34"/>
      <c r="L36" s="81"/>
      <c r="M36" s="102"/>
      <c r="N36" s="81"/>
      <c r="O36" s="35"/>
      <c r="P36" s="268"/>
      <c r="Q36" s="265"/>
      <c r="R36" s="81"/>
      <c r="S36" s="81"/>
      <c r="T36" s="81"/>
      <c r="U36" s="36"/>
      <c r="V36" s="209">
        <f t="shared" si="0"/>
        <v>0</v>
      </c>
      <c r="W36" s="84"/>
      <c r="X36" s="99"/>
      <c r="Y36" s="84"/>
      <c r="Z36" s="210">
        <f t="shared" si="1"/>
        <v>0</v>
      </c>
      <c r="AA36" s="84"/>
      <c r="AB36" s="211" t="str">
        <f t="shared" si="6"/>
        <v xml:space="preserve"> </v>
      </c>
      <c r="AC36" s="160"/>
      <c r="AD36" s="205">
        <f t="shared" si="2"/>
        <v>0</v>
      </c>
      <c r="AE36" s="35"/>
      <c r="AF36" s="93"/>
      <c r="AG36" s="212" t="str">
        <f t="shared" si="3"/>
        <v xml:space="preserve"> </v>
      </c>
      <c r="AH36" s="213" t="str">
        <f t="shared" si="4"/>
        <v xml:space="preserve"> </v>
      </c>
      <c r="AI36" s="214" t="str">
        <f t="shared" si="5"/>
        <v xml:space="preserve"> </v>
      </c>
      <c r="AK36" s="161"/>
      <c r="AL36" s="168"/>
      <c r="AM36" s="169"/>
      <c r="AN36" s="169"/>
      <c r="AO36" s="169"/>
      <c r="AP36" s="161"/>
    </row>
    <row r="37" spans="1:42" s="158" customFormat="1" ht="18" customHeight="1">
      <c r="A37" s="108"/>
      <c r="B37" s="32"/>
      <c r="C37" s="33"/>
      <c r="D37" s="143"/>
      <c r="E37" s="34"/>
      <c r="F37" s="104"/>
      <c r="G37" s="81"/>
      <c r="H37" s="102"/>
      <c r="I37" s="16"/>
      <c r="J37" s="81"/>
      <c r="K37" s="34"/>
      <c r="L37" s="81"/>
      <c r="M37" s="102"/>
      <c r="N37" s="81"/>
      <c r="O37" s="35"/>
      <c r="P37" s="268"/>
      <c r="Q37" s="265"/>
      <c r="R37" s="81"/>
      <c r="S37" s="81"/>
      <c r="T37" s="81"/>
      <c r="U37" s="36"/>
      <c r="V37" s="209">
        <f t="shared" si="0"/>
        <v>0</v>
      </c>
      <c r="W37" s="84"/>
      <c r="X37" s="99"/>
      <c r="Y37" s="84"/>
      <c r="Z37" s="210">
        <f t="shared" si="1"/>
        <v>0</v>
      </c>
      <c r="AA37" s="84"/>
      <c r="AB37" s="211" t="str">
        <f t="shared" si="6"/>
        <v xml:space="preserve"> </v>
      </c>
      <c r="AC37" s="160"/>
      <c r="AD37" s="205">
        <f t="shared" si="2"/>
        <v>0</v>
      </c>
      <c r="AE37" s="35"/>
      <c r="AF37" s="93"/>
      <c r="AG37" s="212" t="str">
        <f t="shared" si="3"/>
        <v xml:space="preserve"> </v>
      </c>
      <c r="AH37" s="213" t="str">
        <f t="shared" si="4"/>
        <v xml:space="preserve"> </v>
      </c>
      <c r="AI37" s="214" t="str">
        <f t="shared" si="5"/>
        <v xml:space="preserve"> </v>
      </c>
      <c r="AK37" s="161"/>
      <c r="AL37" s="18"/>
      <c r="AM37" s="146"/>
      <c r="AN37" s="146"/>
      <c r="AO37" s="146"/>
      <c r="AP37" s="161"/>
    </row>
    <row r="38" spans="1:42" s="158" customFormat="1" ht="18" customHeight="1">
      <c r="A38" s="108"/>
      <c r="B38" s="32"/>
      <c r="C38" s="33"/>
      <c r="D38" s="143"/>
      <c r="E38" s="34"/>
      <c r="F38" s="104"/>
      <c r="G38" s="81"/>
      <c r="H38" s="102"/>
      <c r="I38" s="16"/>
      <c r="J38" s="81"/>
      <c r="K38" s="34"/>
      <c r="L38" s="81"/>
      <c r="M38" s="102"/>
      <c r="N38" s="81"/>
      <c r="O38" s="35"/>
      <c r="P38" s="268"/>
      <c r="Q38" s="265"/>
      <c r="R38" s="81"/>
      <c r="S38" s="81"/>
      <c r="T38" s="81"/>
      <c r="U38" s="36"/>
      <c r="V38" s="209">
        <f t="shared" si="0"/>
        <v>0</v>
      </c>
      <c r="W38" s="84"/>
      <c r="X38" s="99"/>
      <c r="Y38" s="84"/>
      <c r="Z38" s="210">
        <f t="shared" si="1"/>
        <v>0</v>
      </c>
      <c r="AA38" s="84"/>
      <c r="AB38" s="211" t="str">
        <f t="shared" si="6"/>
        <v xml:space="preserve"> </v>
      </c>
      <c r="AC38" s="160"/>
      <c r="AD38" s="205">
        <f t="shared" si="2"/>
        <v>0</v>
      </c>
      <c r="AE38" s="35"/>
      <c r="AF38" s="93"/>
      <c r="AG38" s="212" t="str">
        <f t="shared" si="3"/>
        <v xml:space="preserve"> </v>
      </c>
      <c r="AH38" s="213" t="str">
        <f t="shared" si="4"/>
        <v xml:space="preserve"> </v>
      </c>
      <c r="AI38" s="214" t="str">
        <f t="shared" si="5"/>
        <v xml:space="preserve"> </v>
      </c>
      <c r="AK38" s="161"/>
      <c r="AL38" s="18"/>
      <c r="AM38" s="173"/>
      <c r="AN38" s="173"/>
      <c r="AO38" s="173"/>
      <c r="AP38" s="161"/>
    </row>
    <row r="39" spans="1:42" s="158" customFormat="1" ht="18" customHeight="1">
      <c r="A39" s="109" t="s">
        <v>22</v>
      </c>
      <c r="B39" s="37" t="s">
        <v>63</v>
      </c>
      <c r="C39" s="38"/>
      <c r="D39" s="144"/>
      <c r="E39" s="39"/>
      <c r="F39" s="105"/>
      <c r="G39" s="81"/>
      <c r="H39" s="178"/>
      <c r="I39" s="17"/>
      <c r="J39" s="81"/>
      <c r="K39" s="39"/>
      <c r="L39" s="81"/>
      <c r="M39" s="178"/>
      <c r="N39" s="81"/>
      <c r="O39" s="40"/>
      <c r="P39" s="268"/>
      <c r="Q39" s="265"/>
      <c r="R39" s="81"/>
      <c r="S39" s="81"/>
      <c r="T39" s="81"/>
      <c r="U39" s="41"/>
      <c r="V39" s="209">
        <f t="shared" si="0"/>
        <v>0</v>
      </c>
      <c r="W39" s="84"/>
      <c r="X39" s="100"/>
      <c r="Y39" s="84"/>
      <c r="Z39" s="210">
        <f t="shared" si="1"/>
        <v>0</v>
      </c>
      <c r="AA39" s="84"/>
      <c r="AB39" s="211" t="str">
        <f t="shared" si="6"/>
        <v xml:space="preserve"> </v>
      </c>
      <c r="AC39" s="160"/>
      <c r="AD39" s="205">
        <f t="shared" si="2"/>
        <v>0</v>
      </c>
      <c r="AE39" s="94"/>
      <c r="AF39" s="95"/>
      <c r="AG39" s="212" t="str">
        <f t="shared" si="3"/>
        <v xml:space="preserve"> </v>
      </c>
      <c r="AH39" s="213" t="str">
        <f t="shared" si="4"/>
        <v xml:space="preserve"> </v>
      </c>
      <c r="AI39" s="214" t="str">
        <f t="shared" si="5"/>
        <v xml:space="preserve"> </v>
      </c>
      <c r="AK39" s="161"/>
      <c r="AL39" s="18"/>
      <c r="AM39" s="174"/>
      <c r="AN39" s="19"/>
      <c r="AO39" s="19"/>
      <c r="AP39" s="161"/>
    </row>
    <row r="40" spans="1:42" s="158" customFormat="1" ht="18" customHeight="1">
      <c r="A40" s="109"/>
      <c r="B40" s="42"/>
      <c r="C40" s="38"/>
      <c r="D40" s="144"/>
      <c r="E40" s="39"/>
      <c r="F40" s="105"/>
      <c r="G40" s="81"/>
      <c r="H40" s="178"/>
      <c r="I40" s="17"/>
      <c r="J40" s="81"/>
      <c r="K40" s="39"/>
      <c r="L40" s="81"/>
      <c r="M40" s="178"/>
      <c r="N40" s="81"/>
      <c r="O40" s="40"/>
      <c r="P40" s="268"/>
      <c r="Q40" s="265"/>
      <c r="R40" s="81"/>
      <c r="S40" s="81"/>
      <c r="T40" s="81"/>
      <c r="U40" s="41"/>
      <c r="V40" s="209">
        <f t="shared" si="0"/>
        <v>0</v>
      </c>
      <c r="W40" s="84"/>
      <c r="X40" s="100"/>
      <c r="Y40" s="84"/>
      <c r="Z40" s="210">
        <f t="shared" si="1"/>
        <v>0</v>
      </c>
      <c r="AA40" s="84"/>
      <c r="AB40" s="211" t="str">
        <f t="shared" si="6"/>
        <v xml:space="preserve"> </v>
      </c>
      <c r="AC40" s="160"/>
      <c r="AD40" s="205">
        <f t="shared" si="2"/>
        <v>0</v>
      </c>
      <c r="AE40" s="94"/>
      <c r="AF40" s="95"/>
      <c r="AG40" s="212" t="str">
        <f t="shared" si="3"/>
        <v xml:space="preserve"> </v>
      </c>
      <c r="AH40" s="213" t="str">
        <f t="shared" si="4"/>
        <v xml:space="preserve"> </v>
      </c>
      <c r="AI40" s="214" t="str">
        <f t="shared" si="5"/>
        <v xml:space="preserve"> </v>
      </c>
      <c r="AK40" s="161"/>
      <c r="AL40" s="18"/>
      <c r="AM40" s="175"/>
      <c r="AN40" s="175"/>
      <c r="AO40" s="175"/>
      <c r="AP40" s="161"/>
    </row>
    <row r="41" spans="1:42" s="158" customFormat="1" ht="18" customHeight="1">
      <c r="A41" s="109"/>
      <c r="B41" s="42"/>
      <c r="C41" s="38"/>
      <c r="D41" s="144"/>
      <c r="E41" s="39"/>
      <c r="F41" s="105"/>
      <c r="G41" s="81"/>
      <c r="H41" s="178"/>
      <c r="I41" s="17"/>
      <c r="J41" s="81"/>
      <c r="K41" s="39"/>
      <c r="L41" s="81"/>
      <c r="M41" s="178"/>
      <c r="N41" s="81"/>
      <c r="O41" s="40"/>
      <c r="P41" s="268"/>
      <c r="Q41" s="265"/>
      <c r="R41" s="81"/>
      <c r="S41" s="81"/>
      <c r="T41" s="81"/>
      <c r="U41" s="41"/>
      <c r="V41" s="209">
        <f t="shared" si="0"/>
        <v>0</v>
      </c>
      <c r="W41" s="84"/>
      <c r="X41" s="100"/>
      <c r="Y41" s="84"/>
      <c r="Z41" s="210">
        <f t="shared" si="1"/>
        <v>0</v>
      </c>
      <c r="AA41" s="84"/>
      <c r="AB41" s="211" t="str">
        <f t="shared" si="6"/>
        <v xml:space="preserve"> </v>
      </c>
      <c r="AC41" s="160"/>
      <c r="AD41" s="205">
        <f t="shared" si="2"/>
        <v>0</v>
      </c>
      <c r="AE41" s="94"/>
      <c r="AF41" s="95"/>
      <c r="AG41" s="212" t="str">
        <f t="shared" si="3"/>
        <v xml:space="preserve"> </v>
      </c>
      <c r="AH41" s="213" t="str">
        <f t="shared" si="4"/>
        <v xml:space="preserve"> </v>
      </c>
      <c r="AI41" s="214" t="str">
        <f t="shared" si="5"/>
        <v xml:space="preserve"> </v>
      </c>
      <c r="AK41" s="161"/>
      <c r="AL41" s="161"/>
      <c r="AM41" s="161"/>
      <c r="AN41" s="161"/>
      <c r="AO41" s="161"/>
      <c r="AP41" s="161"/>
    </row>
    <row r="42" spans="1:42" s="158" customFormat="1" ht="18" customHeight="1">
      <c r="A42" s="109"/>
      <c r="B42" s="42"/>
      <c r="C42" s="38"/>
      <c r="D42" s="144"/>
      <c r="E42" s="39"/>
      <c r="F42" s="105"/>
      <c r="G42" s="81"/>
      <c r="H42" s="178"/>
      <c r="I42" s="17"/>
      <c r="J42" s="81"/>
      <c r="K42" s="39"/>
      <c r="L42" s="81"/>
      <c r="M42" s="178"/>
      <c r="N42" s="81"/>
      <c r="O42" s="40"/>
      <c r="P42" s="268"/>
      <c r="Q42" s="265"/>
      <c r="R42" s="81"/>
      <c r="S42" s="81"/>
      <c r="T42" s="81"/>
      <c r="U42" s="41"/>
      <c r="V42" s="209">
        <f t="shared" si="0"/>
        <v>0</v>
      </c>
      <c r="W42" s="84"/>
      <c r="X42" s="100"/>
      <c r="Y42" s="84"/>
      <c r="Z42" s="210">
        <f t="shared" si="1"/>
        <v>0</v>
      </c>
      <c r="AA42" s="84"/>
      <c r="AB42" s="211" t="str">
        <f t="shared" si="6"/>
        <v xml:space="preserve"> </v>
      </c>
      <c r="AC42" s="160"/>
      <c r="AD42" s="205">
        <f t="shared" si="2"/>
        <v>0</v>
      </c>
      <c r="AE42" s="94"/>
      <c r="AF42" s="95"/>
      <c r="AG42" s="212" t="str">
        <f t="shared" si="3"/>
        <v xml:space="preserve"> </v>
      </c>
      <c r="AH42" s="213" t="str">
        <f t="shared" si="4"/>
        <v xml:space="preserve"> </v>
      </c>
      <c r="AI42" s="214" t="str">
        <f t="shared" si="5"/>
        <v xml:space="preserve"> </v>
      </c>
      <c r="AK42" s="161"/>
      <c r="AL42" s="161"/>
      <c r="AM42" s="161"/>
      <c r="AN42" s="161"/>
      <c r="AO42" s="161"/>
      <c r="AP42" s="161"/>
    </row>
    <row r="43" spans="1:42" s="158" customFormat="1" ht="18" customHeight="1">
      <c r="A43" s="109"/>
      <c r="B43" s="42"/>
      <c r="C43" s="38"/>
      <c r="D43" s="144"/>
      <c r="E43" s="39"/>
      <c r="F43" s="105"/>
      <c r="G43" s="81"/>
      <c r="H43" s="178"/>
      <c r="I43" s="17"/>
      <c r="J43" s="81"/>
      <c r="K43" s="39"/>
      <c r="L43" s="81"/>
      <c r="M43" s="178"/>
      <c r="N43" s="81"/>
      <c r="O43" s="40"/>
      <c r="P43" s="268"/>
      <c r="Q43" s="265"/>
      <c r="R43" s="81"/>
      <c r="S43" s="81"/>
      <c r="T43" s="81"/>
      <c r="U43" s="41"/>
      <c r="V43" s="209">
        <f t="shared" si="0"/>
        <v>0</v>
      </c>
      <c r="W43" s="84"/>
      <c r="X43" s="100"/>
      <c r="Y43" s="84"/>
      <c r="Z43" s="210">
        <f t="shared" si="1"/>
        <v>0</v>
      </c>
      <c r="AA43" s="84"/>
      <c r="AB43" s="211" t="str">
        <f t="shared" si="6"/>
        <v xml:space="preserve"> </v>
      </c>
      <c r="AC43" s="160"/>
      <c r="AD43" s="205">
        <f t="shared" si="2"/>
        <v>0</v>
      </c>
      <c r="AE43" s="94"/>
      <c r="AF43" s="95"/>
      <c r="AG43" s="212" t="str">
        <f t="shared" si="3"/>
        <v xml:space="preserve"> </v>
      </c>
      <c r="AH43" s="213" t="str">
        <f t="shared" si="4"/>
        <v xml:space="preserve"> </v>
      </c>
      <c r="AI43" s="214" t="str">
        <f t="shared" si="5"/>
        <v xml:space="preserve"> </v>
      </c>
    </row>
    <row r="44" spans="1:42" s="158" customFormat="1" ht="18" customHeight="1">
      <c r="A44" s="108" t="s">
        <v>23</v>
      </c>
      <c r="B44" s="28" t="s">
        <v>64</v>
      </c>
      <c r="C44" s="33"/>
      <c r="D44" s="143"/>
      <c r="E44" s="34"/>
      <c r="F44" s="104"/>
      <c r="G44" s="81"/>
      <c r="H44" s="102"/>
      <c r="I44" s="16"/>
      <c r="J44" s="81"/>
      <c r="K44" s="34"/>
      <c r="L44" s="81"/>
      <c r="M44" s="102"/>
      <c r="N44" s="81"/>
      <c r="O44" s="35"/>
      <c r="P44" s="268"/>
      <c r="Q44" s="265"/>
      <c r="R44" s="81"/>
      <c r="S44" s="81"/>
      <c r="T44" s="81"/>
      <c r="U44" s="36"/>
      <c r="V44" s="209">
        <f t="shared" si="0"/>
        <v>0</v>
      </c>
      <c r="W44" s="84"/>
      <c r="X44" s="99"/>
      <c r="Y44" s="84"/>
      <c r="Z44" s="210">
        <f t="shared" si="1"/>
        <v>0</v>
      </c>
      <c r="AA44" s="84"/>
      <c r="AB44" s="211" t="str">
        <f t="shared" si="6"/>
        <v xml:space="preserve"> </v>
      </c>
      <c r="AC44" s="160"/>
      <c r="AD44" s="205">
        <f t="shared" si="2"/>
        <v>0</v>
      </c>
      <c r="AE44" s="35"/>
      <c r="AF44" s="93"/>
      <c r="AG44" s="212" t="str">
        <f t="shared" si="3"/>
        <v xml:space="preserve"> </v>
      </c>
      <c r="AH44" s="213" t="str">
        <f t="shared" si="4"/>
        <v xml:space="preserve"> </v>
      </c>
      <c r="AI44" s="214" t="str">
        <f t="shared" si="5"/>
        <v xml:space="preserve"> </v>
      </c>
    </row>
    <row r="45" spans="1:42" s="158" customFormat="1" ht="18" customHeight="1">
      <c r="A45" s="108"/>
      <c r="B45" s="32"/>
      <c r="C45" s="33"/>
      <c r="D45" s="143"/>
      <c r="E45" s="34"/>
      <c r="F45" s="104"/>
      <c r="G45" s="81"/>
      <c r="H45" s="102"/>
      <c r="I45" s="16"/>
      <c r="J45" s="81"/>
      <c r="K45" s="34"/>
      <c r="L45" s="81"/>
      <c r="M45" s="102"/>
      <c r="N45" s="81"/>
      <c r="O45" s="35"/>
      <c r="P45" s="268"/>
      <c r="Q45" s="265"/>
      <c r="R45" s="81"/>
      <c r="S45" s="81"/>
      <c r="T45" s="81"/>
      <c r="U45" s="36"/>
      <c r="V45" s="209">
        <f t="shared" si="0"/>
        <v>0</v>
      </c>
      <c r="W45" s="84"/>
      <c r="X45" s="99"/>
      <c r="Y45" s="84"/>
      <c r="Z45" s="210">
        <f t="shared" si="1"/>
        <v>0</v>
      </c>
      <c r="AA45" s="84"/>
      <c r="AB45" s="211" t="str">
        <f t="shared" si="6"/>
        <v xml:space="preserve"> </v>
      </c>
      <c r="AC45" s="160"/>
      <c r="AD45" s="205">
        <f t="shared" si="2"/>
        <v>0</v>
      </c>
      <c r="AE45" s="35"/>
      <c r="AF45" s="93"/>
      <c r="AG45" s="212" t="str">
        <f t="shared" si="3"/>
        <v xml:space="preserve"> </v>
      </c>
      <c r="AH45" s="213" t="str">
        <f t="shared" si="4"/>
        <v xml:space="preserve"> </v>
      </c>
      <c r="AI45" s="214" t="str">
        <f t="shared" si="5"/>
        <v xml:space="preserve"> </v>
      </c>
    </row>
    <row r="46" spans="1:42" s="158" customFormat="1" ht="18" customHeight="1">
      <c r="A46" s="108"/>
      <c r="B46" s="32"/>
      <c r="C46" s="33"/>
      <c r="D46" s="143"/>
      <c r="E46" s="34"/>
      <c r="F46" s="104"/>
      <c r="G46" s="81"/>
      <c r="H46" s="102"/>
      <c r="I46" s="16"/>
      <c r="J46" s="81"/>
      <c r="K46" s="34"/>
      <c r="L46" s="81"/>
      <c r="M46" s="102"/>
      <c r="N46" s="81"/>
      <c r="O46" s="35"/>
      <c r="P46" s="268"/>
      <c r="Q46" s="265"/>
      <c r="R46" s="81"/>
      <c r="S46" s="81"/>
      <c r="T46" s="81"/>
      <c r="U46" s="36"/>
      <c r="V46" s="209">
        <f t="shared" si="0"/>
        <v>0</v>
      </c>
      <c r="W46" s="84"/>
      <c r="X46" s="99"/>
      <c r="Y46" s="84"/>
      <c r="Z46" s="210">
        <f t="shared" si="1"/>
        <v>0</v>
      </c>
      <c r="AA46" s="84"/>
      <c r="AB46" s="211" t="str">
        <f t="shared" si="6"/>
        <v xml:space="preserve"> </v>
      </c>
      <c r="AC46" s="160"/>
      <c r="AD46" s="205">
        <f t="shared" si="2"/>
        <v>0</v>
      </c>
      <c r="AE46" s="35"/>
      <c r="AF46" s="93"/>
      <c r="AG46" s="212" t="str">
        <f t="shared" si="3"/>
        <v xml:space="preserve"> </v>
      </c>
      <c r="AH46" s="213" t="str">
        <f t="shared" si="4"/>
        <v xml:space="preserve"> </v>
      </c>
      <c r="AI46" s="214" t="str">
        <f t="shared" si="5"/>
        <v xml:space="preserve"> </v>
      </c>
    </row>
    <row r="47" spans="1:42" s="158" customFormat="1" ht="18" customHeight="1">
      <c r="A47" s="108"/>
      <c r="B47" s="32"/>
      <c r="C47" s="33"/>
      <c r="D47" s="143"/>
      <c r="E47" s="34"/>
      <c r="F47" s="104"/>
      <c r="G47" s="81"/>
      <c r="H47" s="102"/>
      <c r="I47" s="16"/>
      <c r="J47" s="81"/>
      <c r="K47" s="34"/>
      <c r="L47" s="81"/>
      <c r="M47" s="102"/>
      <c r="N47" s="81"/>
      <c r="O47" s="35"/>
      <c r="P47" s="268"/>
      <c r="Q47" s="265"/>
      <c r="R47" s="81"/>
      <c r="S47" s="81"/>
      <c r="T47" s="81"/>
      <c r="U47" s="36"/>
      <c r="V47" s="209">
        <f t="shared" si="0"/>
        <v>0</v>
      </c>
      <c r="W47" s="84"/>
      <c r="X47" s="99"/>
      <c r="Y47" s="84"/>
      <c r="Z47" s="210">
        <f t="shared" si="1"/>
        <v>0</v>
      </c>
      <c r="AA47" s="84"/>
      <c r="AB47" s="211" t="str">
        <f t="shared" si="6"/>
        <v xml:space="preserve"> </v>
      </c>
      <c r="AC47" s="160"/>
      <c r="AD47" s="205">
        <f t="shared" si="2"/>
        <v>0</v>
      </c>
      <c r="AE47" s="35"/>
      <c r="AF47" s="93"/>
      <c r="AG47" s="212" t="str">
        <f t="shared" si="3"/>
        <v xml:space="preserve"> </v>
      </c>
      <c r="AH47" s="213" t="str">
        <f t="shared" si="4"/>
        <v xml:space="preserve"> </v>
      </c>
      <c r="AI47" s="214" t="str">
        <f t="shared" si="5"/>
        <v xml:space="preserve"> </v>
      </c>
    </row>
    <row r="48" spans="1:42" s="158" customFormat="1" ht="18" customHeight="1">
      <c r="A48" s="108"/>
      <c r="B48" s="32"/>
      <c r="C48" s="33"/>
      <c r="D48" s="143"/>
      <c r="E48" s="34"/>
      <c r="F48" s="104"/>
      <c r="G48" s="81"/>
      <c r="H48" s="102"/>
      <c r="I48" s="16"/>
      <c r="J48" s="81"/>
      <c r="K48" s="34"/>
      <c r="L48" s="81"/>
      <c r="M48" s="102"/>
      <c r="N48" s="81"/>
      <c r="O48" s="35"/>
      <c r="P48" s="268"/>
      <c r="Q48" s="265"/>
      <c r="R48" s="81"/>
      <c r="S48" s="81"/>
      <c r="T48" s="81"/>
      <c r="U48" s="36"/>
      <c r="V48" s="209">
        <f t="shared" si="0"/>
        <v>0</v>
      </c>
      <c r="W48" s="84"/>
      <c r="X48" s="99"/>
      <c r="Y48" s="84"/>
      <c r="Z48" s="210">
        <f t="shared" si="1"/>
        <v>0</v>
      </c>
      <c r="AA48" s="84"/>
      <c r="AB48" s="211" t="str">
        <f t="shared" si="6"/>
        <v xml:space="preserve"> </v>
      </c>
      <c r="AC48" s="160"/>
      <c r="AD48" s="205">
        <f t="shared" si="2"/>
        <v>0</v>
      </c>
      <c r="AE48" s="35"/>
      <c r="AF48" s="93"/>
      <c r="AG48" s="212" t="str">
        <f t="shared" si="3"/>
        <v xml:space="preserve"> </v>
      </c>
      <c r="AH48" s="213" t="str">
        <f t="shared" si="4"/>
        <v xml:space="preserve"> </v>
      </c>
      <c r="AI48" s="214" t="str">
        <f t="shared" si="5"/>
        <v xml:space="preserve"> </v>
      </c>
    </row>
    <row r="49" spans="1:35" s="158" customFormat="1" ht="18" customHeight="1">
      <c r="A49" s="109" t="s">
        <v>24</v>
      </c>
      <c r="B49" s="37" t="s">
        <v>25</v>
      </c>
      <c r="C49" s="38"/>
      <c r="D49" s="144"/>
      <c r="E49" s="39"/>
      <c r="F49" s="105"/>
      <c r="G49" s="81"/>
      <c r="H49" s="178"/>
      <c r="I49" s="17"/>
      <c r="J49" s="81"/>
      <c r="K49" s="39"/>
      <c r="L49" s="81"/>
      <c r="M49" s="178"/>
      <c r="N49" s="81"/>
      <c r="O49" s="40"/>
      <c r="P49" s="268"/>
      <c r="Q49" s="265"/>
      <c r="R49" s="81"/>
      <c r="S49" s="81"/>
      <c r="T49" s="81"/>
      <c r="U49" s="41"/>
      <c r="V49" s="209">
        <f t="shared" si="0"/>
        <v>0</v>
      </c>
      <c r="W49" s="84"/>
      <c r="X49" s="100"/>
      <c r="Y49" s="84"/>
      <c r="Z49" s="210">
        <f t="shared" si="1"/>
        <v>0</v>
      </c>
      <c r="AA49" s="84"/>
      <c r="AB49" s="211" t="str">
        <f t="shared" si="6"/>
        <v xml:space="preserve"> </v>
      </c>
      <c r="AC49" s="160"/>
      <c r="AD49" s="205">
        <f t="shared" si="2"/>
        <v>0</v>
      </c>
      <c r="AE49" s="94"/>
      <c r="AF49" s="95"/>
      <c r="AG49" s="212" t="str">
        <f t="shared" si="3"/>
        <v xml:space="preserve"> </v>
      </c>
      <c r="AH49" s="213" t="str">
        <f t="shared" si="4"/>
        <v xml:space="preserve"> </v>
      </c>
      <c r="AI49" s="214" t="str">
        <f t="shared" si="5"/>
        <v xml:space="preserve"> </v>
      </c>
    </row>
    <row r="50" spans="1:35" s="158" customFormat="1" ht="18" customHeight="1">
      <c r="A50" s="109"/>
      <c r="B50" s="42"/>
      <c r="C50" s="38"/>
      <c r="D50" s="144"/>
      <c r="E50" s="39"/>
      <c r="F50" s="105"/>
      <c r="G50" s="81"/>
      <c r="H50" s="178"/>
      <c r="I50" s="17"/>
      <c r="J50" s="81"/>
      <c r="K50" s="39"/>
      <c r="L50" s="81"/>
      <c r="M50" s="178"/>
      <c r="N50" s="81"/>
      <c r="O50" s="40"/>
      <c r="P50" s="268"/>
      <c r="Q50" s="265"/>
      <c r="R50" s="81"/>
      <c r="S50" s="81"/>
      <c r="T50" s="81"/>
      <c r="U50" s="41"/>
      <c r="V50" s="209">
        <f t="shared" si="0"/>
        <v>0</v>
      </c>
      <c r="W50" s="84"/>
      <c r="X50" s="100"/>
      <c r="Y50" s="84"/>
      <c r="Z50" s="210">
        <f t="shared" si="1"/>
        <v>0</v>
      </c>
      <c r="AA50" s="84"/>
      <c r="AB50" s="211" t="str">
        <f t="shared" si="6"/>
        <v xml:space="preserve"> </v>
      </c>
      <c r="AC50" s="160"/>
      <c r="AD50" s="205">
        <f t="shared" si="2"/>
        <v>0</v>
      </c>
      <c r="AE50" s="94"/>
      <c r="AF50" s="95"/>
      <c r="AG50" s="212" t="str">
        <f t="shared" si="3"/>
        <v xml:space="preserve"> </v>
      </c>
      <c r="AH50" s="213" t="str">
        <f t="shared" si="4"/>
        <v xml:space="preserve"> </v>
      </c>
      <c r="AI50" s="214" t="str">
        <f t="shared" si="5"/>
        <v xml:space="preserve"> </v>
      </c>
    </row>
    <row r="51" spans="1:35" s="158" customFormat="1" ht="18" customHeight="1">
      <c r="A51" s="109"/>
      <c r="B51" s="42"/>
      <c r="C51" s="38"/>
      <c r="D51" s="144"/>
      <c r="E51" s="39"/>
      <c r="F51" s="105"/>
      <c r="G51" s="81"/>
      <c r="H51" s="178"/>
      <c r="I51" s="17"/>
      <c r="J51" s="81"/>
      <c r="K51" s="39"/>
      <c r="L51" s="81"/>
      <c r="M51" s="178"/>
      <c r="N51" s="81"/>
      <c r="O51" s="40"/>
      <c r="P51" s="268"/>
      <c r="Q51" s="265"/>
      <c r="R51" s="81"/>
      <c r="S51" s="81"/>
      <c r="T51" s="81"/>
      <c r="U51" s="41"/>
      <c r="V51" s="209">
        <f t="shared" si="0"/>
        <v>0</v>
      </c>
      <c r="W51" s="84"/>
      <c r="X51" s="100"/>
      <c r="Y51" s="84"/>
      <c r="Z51" s="210">
        <f t="shared" si="1"/>
        <v>0</v>
      </c>
      <c r="AA51" s="84"/>
      <c r="AB51" s="211" t="str">
        <f t="shared" si="6"/>
        <v xml:space="preserve"> </v>
      </c>
      <c r="AC51" s="160"/>
      <c r="AD51" s="205">
        <f t="shared" si="2"/>
        <v>0</v>
      </c>
      <c r="AE51" s="94"/>
      <c r="AF51" s="95"/>
      <c r="AG51" s="212" t="str">
        <f t="shared" si="3"/>
        <v xml:space="preserve"> </v>
      </c>
      <c r="AH51" s="213" t="str">
        <f t="shared" si="4"/>
        <v xml:space="preserve"> </v>
      </c>
      <c r="AI51" s="214" t="str">
        <f t="shared" si="5"/>
        <v xml:space="preserve"> </v>
      </c>
    </row>
    <row r="52" spans="1:35" s="158" customFormat="1" ht="18" customHeight="1">
      <c r="A52" s="109"/>
      <c r="B52" s="42"/>
      <c r="C52" s="38"/>
      <c r="D52" s="144"/>
      <c r="E52" s="39"/>
      <c r="F52" s="105"/>
      <c r="G52" s="81"/>
      <c r="H52" s="178"/>
      <c r="I52" s="17"/>
      <c r="J52" s="81"/>
      <c r="K52" s="39"/>
      <c r="L52" s="81"/>
      <c r="M52" s="178"/>
      <c r="N52" s="81"/>
      <c r="O52" s="40"/>
      <c r="P52" s="268"/>
      <c r="Q52" s="265"/>
      <c r="R52" s="81"/>
      <c r="S52" s="81"/>
      <c r="T52" s="81"/>
      <c r="U52" s="41"/>
      <c r="V52" s="209">
        <f t="shared" si="0"/>
        <v>0</v>
      </c>
      <c r="W52" s="84"/>
      <c r="X52" s="100"/>
      <c r="Y52" s="84"/>
      <c r="Z52" s="210">
        <f t="shared" si="1"/>
        <v>0</v>
      </c>
      <c r="AA52" s="84"/>
      <c r="AB52" s="211" t="str">
        <f t="shared" si="6"/>
        <v xml:space="preserve"> </v>
      </c>
      <c r="AC52" s="160"/>
      <c r="AD52" s="205">
        <f t="shared" si="2"/>
        <v>0</v>
      </c>
      <c r="AE52" s="94"/>
      <c r="AF52" s="95"/>
      <c r="AG52" s="212" t="str">
        <f t="shared" si="3"/>
        <v xml:space="preserve"> </v>
      </c>
      <c r="AH52" s="213" t="str">
        <f t="shared" si="4"/>
        <v xml:space="preserve"> </v>
      </c>
      <c r="AI52" s="214" t="str">
        <f t="shared" si="5"/>
        <v xml:space="preserve"> </v>
      </c>
    </row>
    <row r="53" spans="1:35" s="158" customFormat="1" ht="18" customHeight="1">
      <c r="A53" s="109"/>
      <c r="B53" s="42"/>
      <c r="C53" s="38"/>
      <c r="D53" s="144"/>
      <c r="E53" s="39"/>
      <c r="F53" s="105"/>
      <c r="G53" s="81"/>
      <c r="H53" s="178"/>
      <c r="I53" s="17"/>
      <c r="J53" s="81"/>
      <c r="K53" s="39"/>
      <c r="L53" s="81"/>
      <c r="M53" s="178"/>
      <c r="N53" s="81"/>
      <c r="O53" s="40"/>
      <c r="P53" s="268"/>
      <c r="Q53" s="265"/>
      <c r="R53" s="81"/>
      <c r="S53" s="81"/>
      <c r="T53" s="81"/>
      <c r="U53" s="41"/>
      <c r="V53" s="209">
        <f t="shared" si="0"/>
        <v>0</v>
      </c>
      <c r="W53" s="84"/>
      <c r="X53" s="100"/>
      <c r="Y53" s="84"/>
      <c r="Z53" s="210">
        <f t="shared" si="1"/>
        <v>0</v>
      </c>
      <c r="AA53" s="84"/>
      <c r="AB53" s="211" t="str">
        <f t="shared" si="6"/>
        <v xml:space="preserve"> </v>
      </c>
      <c r="AC53" s="160"/>
      <c r="AD53" s="205">
        <f t="shared" si="2"/>
        <v>0</v>
      </c>
      <c r="AE53" s="94"/>
      <c r="AF53" s="95"/>
      <c r="AG53" s="212" t="str">
        <f t="shared" si="3"/>
        <v xml:space="preserve"> </v>
      </c>
      <c r="AH53" s="213" t="str">
        <f t="shared" si="4"/>
        <v xml:space="preserve"> </v>
      </c>
      <c r="AI53" s="214" t="str">
        <f t="shared" si="5"/>
        <v xml:space="preserve"> </v>
      </c>
    </row>
    <row r="54" spans="1:35" s="158" customFormat="1" ht="18" customHeight="1">
      <c r="A54" s="108" t="s">
        <v>27</v>
      </c>
      <c r="B54" s="28" t="s">
        <v>26</v>
      </c>
      <c r="C54" s="33"/>
      <c r="D54" s="143"/>
      <c r="E54" s="34"/>
      <c r="F54" s="104"/>
      <c r="G54" s="81"/>
      <c r="H54" s="102"/>
      <c r="I54" s="16"/>
      <c r="J54" s="81"/>
      <c r="K54" s="34"/>
      <c r="L54" s="81"/>
      <c r="M54" s="102"/>
      <c r="N54" s="81"/>
      <c r="O54" s="35"/>
      <c r="P54" s="268"/>
      <c r="Q54" s="265"/>
      <c r="R54" s="81"/>
      <c r="S54" s="81"/>
      <c r="T54" s="81"/>
      <c r="U54" s="36"/>
      <c r="V54" s="209">
        <f t="shared" si="0"/>
        <v>0</v>
      </c>
      <c r="W54" s="84"/>
      <c r="X54" s="99"/>
      <c r="Y54" s="84"/>
      <c r="Z54" s="210">
        <f t="shared" si="1"/>
        <v>0</v>
      </c>
      <c r="AA54" s="84"/>
      <c r="AB54" s="211" t="str">
        <f t="shared" si="6"/>
        <v xml:space="preserve"> </v>
      </c>
      <c r="AC54" s="160"/>
      <c r="AD54" s="205">
        <f t="shared" si="2"/>
        <v>0</v>
      </c>
      <c r="AE54" s="35"/>
      <c r="AF54" s="93"/>
      <c r="AG54" s="212" t="str">
        <f t="shared" si="3"/>
        <v xml:space="preserve"> </v>
      </c>
      <c r="AH54" s="213" t="str">
        <f t="shared" si="4"/>
        <v xml:space="preserve"> </v>
      </c>
      <c r="AI54" s="214" t="str">
        <f t="shared" si="5"/>
        <v xml:space="preserve"> </v>
      </c>
    </row>
    <row r="55" spans="1:35" s="158" customFormat="1" ht="18" customHeight="1">
      <c r="A55" s="108"/>
      <c r="B55" s="32"/>
      <c r="C55" s="33"/>
      <c r="D55" s="143"/>
      <c r="E55" s="34"/>
      <c r="F55" s="104"/>
      <c r="G55" s="81"/>
      <c r="H55" s="102"/>
      <c r="I55" s="16"/>
      <c r="J55" s="81"/>
      <c r="K55" s="34"/>
      <c r="L55" s="81"/>
      <c r="M55" s="102"/>
      <c r="N55" s="81"/>
      <c r="O55" s="35"/>
      <c r="P55" s="268"/>
      <c r="Q55" s="265"/>
      <c r="R55" s="81"/>
      <c r="S55" s="81"/>
      <c r="T55" s="81"/>
      <c r="U55" s="36"/>
      <c r="V55" s="209">
        <f t="shared" si="0"/>
        <v>0</v>
      </c>
      <c r="W55" s="84"/>
      <c r="X55" s="99"/>
      <c r="Y55" s="84"/>
      <c r="Z55" s="210">
        <f t="shared" si="1"/>
        <v>0</v>
      </c>
      <c r="AA55" s="84"/>
      <c r="AB55" s="211" t="str">
        <f t="shared" si="6"/>
        <v xml:space="preserve"> </v>
      </c>
      <c r="AC55" s="160"/>
      <c r="AD55" s="205">
        <f t="shared" si="2"/>
        <v>0</v>
      </c>
      <c r="AE55" s="35"/>
      <c r="AF55" s="93"/>
      <c r="AG55" s="212" t="str">
        <f t="shared" si="3"/>
        <v xml:space="preserve"> </v>
      </c>
      <c r="AH55" s="213" t="str">
        <f t="shared" si="4"/>
        <v xml:space="preserve"> </v>
      </c>
      <c r="AI55" s="214" t="str">
        <f t="shared" si="5"/>
        <v xml:space="preserve"> </v>
      </c>
    </row>
    <row r="56" spans="1:35" s="158" customFormat="1" ht="18" customHeight="1">
      <c r="A56" s="108"/>
      <c r="B56" s="32"/>
      <c r="C56" s="33"/>
      <c r="D56" s="143"/>
      <c r="E56" s="34"/>
      <c r="F56" s="104"/>
      <c r="G56" s="81"/>
      <c r="H56" s="102"/>
      <c r="I56" s="16"/>
      <c r="J56" s="81"/>
      <c r="K56" s="34"/>
      <c r="L56" s="81"/>
      <c r="M56" s="102"/>
      <c r="N56" s="81"/>
      <c r="O56" s="35"/>
      <c r="P56" s="268"/>
      <c r="Q56" s="265"/>
      <c r="R56" s="81"/>
      <c r="S56" s="81"/>
      <c r="T56" s="81"/>
      <c r="U56" s="36"/>
      <c r="V56" s="209">
        <f t="shared" si="0"/>
        <v>0</v>
      </c>
      <c r="W56" s="84"/>
      <c r="X56" s="99"/>
      <c r="Y56" s="84"/>
      <c r="Z56" s="210">
        <f t="shared" si="1"/>
        <v>0</v>
      </c>
      <c r="AA56" s="84"/>
      <c r="AB56" s="211" t="str">
        <f t="shared" si="6"/>
        <v xml:space="preserve"> </v>
      </c>
      <c r="AC56" s="160"/>
      <c r="AD56" s="205">
        <f t="shared" si="2"/>
        <v>0</v>
      </c>
      <c r="AE56" s="35"/>
      <c r="AF56" s="93"/>
      <c r="AG56" s="212" t="str">
        <f t="shared" si="3"/>
        <v xml:space="preserve"> </v>
      </c>
      <c r="AH56" s="213" t="str">
        <f t="shared" si="4"/>
        <v xml:space="preserve"> </v>
      </c>
      <c r="AI56" s="214" t="str">
        <f t="shared" si="5"/>
        <v xml:space="preserve"> </v>
      </c>
    </row>
    <row r="57" spans="1:35" s="158" customFormat="1" ht="18" customHeight="1">
      <c r="A57" s="108"/>
      <c r="B57" s="32"/>
      <c r="C57" s="33"/>
      <c r="D57" s="143"/>
      <c r="E57" s="34"/>
      <c r="F57" s="104"/>
      <c r="G57" s="81"/>
      <c r="H57" s="102"/>
      <c r="I57" s="16"/>
      <c r="J57" s="81"/>
      <c r="K57" s="34"/>
      <c r="L57" s="81"/>
      <c r="M57" s="102"/>
      <c r="N57" s="81"/>
      <c r="O57" s="35"/>
      <c r="P57" s="268"/>
      <c r="Q57" s="265"/>
      <c r="R57" s="81"/>
      <c r="S57" s="81"/>
      <c r="T57" s="81"/>
      <c r="U57" s="36"/>
      <c r="V57" s="209">
        <f t="shared" si="0"/>
        <v>0</v>
      </c>
      <c r="W57" s="84"/>
      <c r="X57" s="99"/>
      <c r="Y57" s="84"/>
      <c r="Z57" s="210">
        <f t="shared" si="1"/>
        <v>0</v>
      </c>
      <c r="AA57" s="84"/>
      <c r="AB57" s="211" t="str">
        <f t="shared" si="6"/>
        <v xml:space="preserve"> </v>
      </c>
      <c r="AC57" s="160"/>
      <c r="AD57" s="205">
        <f t="shared" si="2"/>
        <v>0</v>
      </c>
      <c r="AE57" s="35"/>
      <c r="AF57" s="93"/>
      <c r="AG57" s="212" t="str">
        <f t="shared" si="3"/>
        <v xml:space="preserve"> </v>
      </c>
      <c r="AH57" s="213" t="str">
        <f t="shared" si="4"/>
        <v xml:space="preserve"> </v>
      </c>
      <c r="AI57" s="214" t="str">
        <f t="shared" si="5"/>
        <v xml:space="preserve"> </v>
      </c>
    </row>
    <row r="58" spans="1:35" s="158" customFormat="1" ht="18" customHeight="1">
      <c r="A58" s="108"/>
      <c r="B58" s="32"/>
      <c r="C58" s="33"/>
      <c r="D58" s="143"/>
      <c r="E58" s="34"/>
      <c r="F58" s="104"/>
      <c r="G58" s="81"/>
      <c r="H58" s="102"/>
      <c r="I58" s="16"/>
      <c r="J58" s="81"/>
      <c r="K58" s="34"/>
      <c r="L58" s="81"/>
      <c r="M58" s="102"/>
      <c r="N58" s="81"/>
      <c r="O58" s="35"/>
      <c r="P58" s="268"/>
      <c r="Q58" s="265"/>
      <c r="R58" s="81"/>
      <c r="S58" s="81"/>
      <c r="T58" s="81"/>
      <c r="U58" s="36"/>
      <c r="V58" s="209">
        <f t="shared" si="0"/>
        <v>0</v>
      </c>
      <c r="W58" s="84"/>
      <c r="X58" s="99"/>
      <c r="Y58" s="84"/>
      <c r="Z58" s="210">
        <f t="shared" si="1"/>
        <v>0</v>
      </c>
      <c r="AA58" s="84"/>
      <c r="AB58" s="211" t="str">
        <f t="shared" si="6"/>
        <v xml:space="preserve"> </v>
      </c>
      <c r="AC58" s="160"/>
      <c r="AD58" s="205">
        <f t="shared" si="2"/>
        <v>0</v>
      </c>
      <c r="AE58" s="35"/>
      <c r="AF58" s="93"/>
      <c r="AG58" s="212" t="str">
        <f t="shared" si="3"/>
        <v xml:space="preserve"> </v>
      </c>
      <c r="AH58" s="213" t="str">
        <f t="shared" si="4"/>
        <v xml:space="preserve"> </v>
      </c>
      <c r="AI58" s="214" t="str">
        <f t="shared" si="5"/>
        <v xml:space="preserve"> </v>
      </c>
    </row>
    <row r="59" spans="1:35" s="158" customFormat="1" ht="18" customHeight="1">
      <c r="A59" s="109" t="s">
        <v>29</v>
      </c>
      <c r="B59" s="37" t="s">
        <v>28</v>
      </c>
      <c r="C59" s="38"/>
      <c r="D59" s="144"/>
      <c r="E59" s="39"/>
      <c r="F59" s="105"/>
      <c r="G59" s="81"/>
      <c r="H59" s="178"/>
      <c r="I59" s="17"/>
      <c r="J59" s="81"/>
      <c r="K59" s="39"/>
      <c r="L59" s="81"/>
      <c r="M59" s="178"/>
      <c r="N59" s="81"/>
      <c r="O59" s="40"/>
      <c r="P59" s="268"/>
      <c r="Q59" s="265"/>
      <c r="R59" s="81"/>
      <c r="S59" s="81"/>
      <c r="T59" s="81"/>
      <c r="U59" s="41"/>
      <c r="V59" s="209">
        <f t="shared" si="0"/>
        <v>0</v>
      </c>
      <c r="W59" s="84"/>
      <c r="X59" s="100"/>
      <c r="Y59" s="84"/>
      <c r="Z59" s="210">
        <f t="shared" si="1"/>
        <v>0</v>
      </c>
      <c r="AA59" s="84"/>
      <c r="AB59" s="211" t="str">
        <f t="shared" si="6"/>
        <v xml:space="preserve"> </v>
      </c>
      <c r="AC59" s="160"/>
      <c r="AD59" s="205">
        <f t="shared" si="2"/>
        <v>0</v>
      </c>
      <c r="AE59" s="94"/>
      <c r="AF59" s="95"/>
      <c r="AG59" s="212" t="str">
        <f t="shared" si="3"/>
        <v xml:space="preserve"> </v>
      </c>
      <c r="AH59" s="213" t="str">
        <f t="shared" si="4"/>
        <v xml:space="preserve"> </v>
      </c>
      <c r="AI59" s="214" t="str">
        <f t="shared" si="5"/>
        <v xml:space="preserve"> </v>
      </c>
    </row>
    <row r="60" spans="1:35" s="158" customFormat="1" ht="18" customHeight="1">
      <c r="A60" s="109"/>
      <c r="B60" s="42"/>
      <c r="C60" s="38"/>
      <c r="D60" s="144"/>
      <c r="E60" s="39"/>
      <c r="F60" s="105"/>
      <c r="G60" s="81"/>
      <c r="H60" s="178"/>
      <c r="I60" s="17"/>
      <c r="J60" s="81"/>
      <c r="K60" s="39"/>
      <c r="L60" s="81"/>
      <c r="M60" s="178"/>
      <c r="N60" s="81"/>
      <c r="O60" s="40"/>
      <c r="P60" s="268"/>
      <c r="Q60" s="265"/>
      <c r="R60" s="81"/>
      <c r="S60" s="81"/>
      <c r="T60" s="81"/>
      <c r="U60" s="41"/>
      <c r="V60" s="209">
        <f t="shared" si="0"/>
        <v>0</v>
      </c>
      <c r="W60" s="84"/>
      <c r="X60" s="100"/>
      <c r="Y60" s="84"/>
      <c r="Z60" s="210">
        <f t="shared" si="1"/>
        <v>0</v>
      </c>
      <c r="AA60" s="84"/>
      <c r="AB60" s="211" t="str">
        <f t="shared" si="6"/>
        <v xml:space="preserve"> </v>
      </c>
      <c r="AC60" s="160"/>
      <c r="AD60" s="205">
        <f t="shared" si="2"/>
        <v>0</v>
      </c>
      <c r="AE60" s="94"/>
      <c r="AF60" s="95"/>
      <c r="AG60" s="212" t="str">
        <f t="shared" si="3"/>
        <v xml:space="preserve"> </v>
      </c>
      <c r="AH60" s="213" t="str">
        <f t="shared" si="4"/>
        <v xml:space="preserve"> </v>
      </c>
      <c r="AI60" s="214" t="str">
        <f t="shared" si="5"/>
        <v xml:space="preserve"> </v>
      </c>
    </row>
    <row r="61" spans="1:35" s="158" customFormat="1" ht="18" customHeight="1">
      <c r="A61" s="109"/>
      <c r="B61" s="42"/>
      <c r="C61" s="38"/>
      <c r="D61" s="144"/>
      <c r="E61" s="39"/>
      <c r="F61" s="105"/>
      <c r="G61" s="81"/>
      <c r="H61" s="178"/>
      <c r="I61" s="17"/>
      <c r="J61" s="81"/>
      <c r="K61" s="39"/>
      <c r="L61" s="81"/>
      <c r="M61" s="178"/>
      <c r="N61" s="81"/>
      <c r="O61" s="40"/>
      <c r="P61" s="268"/>
      <c r="Q61" s="265"/>
      <c r="R61" s="81"/>
      <c r="S61" s="81"/>
      <c r="T61" s="81"/>
      <c r="U61" s="41"/>
      <c r="V61" s="209">
        <f t="shared" si="0"/>
        <v>0</v>
      </c>
      <c r="W61" s="84"/>
      <c r="X61" s="100"/>
      <c r="Y61" s="84"/>
      <c r="Z61" s="210">
        <f t="shared" si="1"/>
        <v>0</v>
      </c>
      <c r="AA61" s="84"/>
      <c r="AB61" s="211" t="str">
        <f t="shared" si="6"/>
        <v xml:space="preserve"> </v>
      </c>
      <c r="AC61" s="160"/>
      <c r="AD61" s="205">
        <f t="shared" si="2"/>
        <v>0</v>
      </c>
      <c r="AE61" s="94"/>
      <c r="AF61" s="95"/>
      <c r="AG61" s="212" t="str">
        <f t="shared" si="3"/>
        <v xml:space="preserve"> </v>
      </c>
      <c r="AH61" s="213" t="str">
        <f t="shared" si="4"/>
        <v xml:space="preserve"> </v>
      </c>
      <c r="AI61" s="214" t="str">
        <f t="shared" si="5"/>
        <v xml:space="preserve"> </v>
      </c>
    </row>
    <row r="62" spans="1:35" s="158" customFormat="1" ht="18" customHeight="1">
      <c r="A62" s="109"/>
      <c r="B62" s="42"/>
      <c r="C62" s="38"/>
      <c r="D62" s="144"/>
      <c r="E62" s="39"/>
      <c r="F62" s="105"/>
      <c r="G62" s="81"/>
      <c r="H62" s="178"/>
      <c r="I62" s="17"/>
      <c r="J62" s="81"/>
      <c r="K62" s="39"/>
      <c r="L62" s="81"/>
      <c r="M62" s="178"/>
      <c r="N62" s="81"/>
      <c r="O62" s="40"/>
      <c r="P62" s="268"/>
      <c r="Q62" s="265"/>
      <c r="R62" s="81"/>
      <c r="S62" s="81"/>
      <c r="T62" s="81"/>
      <c r="U62" s="41"/>
      <c r="V62" s="209">
        <f t="shared" si="0"/>
        <v>0</v>
      </c>
      <c r="W62" s="84"/>
      <c r="X62" s="100"/>
      <c r="Y62" s="84"/>
      <c r="Z62" s="210">
        <f t="shared" si="1"/>
        <v>0</v>
      </c>
      <c r="AA62" s="84"/>
      <c r="AB62" s="211" t="str">
        <f t="shared" si="6"/>
        <v xml:space="preserve"> </v>
      </c>
      <c r="AC62" s="160"/>
      <c r="AD62" s="205">
        <f t="shared" si="2"/>
        <v>0</v>
      </c>
      <c r="AE62" s="94"/>
      <c r="AF62" s="95"/>
      <c r="AG62" s="212" t="str">
        <f t="shared" si="3"/>
        <v xml:space="preserve"> </v>
      </c>
      <c r="AH62" s="213" t="str">
        <f t="shared" si="4"/>
        <v xml:space="preserve"> </v>
      </c>
      <c r="AI62" s="214" t="str">
        <f t="shared" si="5"/>
        <v xml:space="preserve"> </v>
      </c>
    </row>
    <row r="63" spans="1:35" s="158" customFormat="1" ht="18" customHeight="1">
      <c r="A63" s="110"/>
      <c r="B63" s="43"/>
      <c r="C63" s="38"/>
      <c r="D63" s="144"/>
      <c r="E63" s="39"/>
      <c r="F63" s="105"/>
      <c r="G63" s="81"/>
      <c r="H63" s="178"/>
      <c r="I63" s="17"/>
      <c r="J63" s="81"/>
      <c r="K63" s="39"/>
      <c r="L63" s="81"/>
      <c r="M63" s="178"/>
      <c r="N63" s="81"/>
      <c r="O63" s="40"/>
      <c r="P63" s="268"/>
      <c r="Q63" s="265"/>
      <c r="R63" s="81"/>
      <c r="S63" s="81"/>
      <c r="T63" s="81"/>
      <c r="U63" s="41"/>
      <c r="V63" s="209">
        <f t="shared" si="0"/>
        <v>0</v>
      </c>
      <c r="W63" s="84"/>
      <c r="X63" s="100"/>
      <c r="Y63" s="84"/>
      <c r="Z63" s="210">
        <f t="shared" si="1"/>
        <v>0</v>
      </c>
      <c r="AA63" s="84"/>
      <c r="AB63" s="211" t="str">
        <f t="shared" si="6"/>
        <v xml:space="preserve"> </v>
      </c>
      <c r="AC63" s="160"/>
      <c r="AD63" s="205">
        <f t="shared" si="2"/>
        <v>0</v>
      </c>
      <c r="AE63" s="94"/>
      <c r="AF63" s="95"/>
      <c r="AG63" s="212" t="str">
        <f t="shared" si="3"/>
        <v xml:space="preserve"> </v>
      </c>
      <c r="AH63" s="213" t="str">
        <f t="shared" si="4"/>
        <v xml:space="preserve"> </v>
      </c>
      <c r="AI63" s="214" t="str">
        <f t="shared" si="5"/>
        <v xml:space="preserve"> </v>
      </c>
    </row>
    <row r="64" spans="1:35" s="158" customFormat="1" ht="18" customHeight="1">
      <c r="A64" s="114" t="s">
        <v>30</v>
      </c>
      <c r="B64" s="48" t="s">
        <v>31</v>
      </c>
      <c r="C64" s="33"/>
      <c r="D64" s="143"/>
      <c r="E64" s="34"/>
      <c r="F64" s="104"/>
      <c r="G64" s="81"/>
      <c r="H64" s="102"/>
      <c r="I64" s="16"/>
      <c r="J64" s="81"/>
      <c r="K64" s="34"/>
      <c r="L64" s="81"/>
      <c r="M64" s="102"/>
      <c r="N64" s="81"/>
      <c r="O64" s="35"/>
      <c r="P64" s="268"/>
      <c r="Q64" s="265"/>
      <c r="R64" s="81"/>
      <c r="S64" s="81"/>
      <c r="T64" s="81"/>
      <c r="U64" s="36"/>
      <c r="V64" s="209">
        <f t="shared" si="0"/>
        <v>0</v>
      </c>
      <c r="W64" s="84"/>
      <c r="X64" s="99"/>
      <c r="Y64" s="84"/>
      <c r="Z64" s="210">
        <f t="shared" si="1"/>
        <v>0</v>
      </c>
      <c r="AA64" s="84"/>
      <c r="AB64" s="211" t="str">
        <f t="shared" si="6"/>
        <v xml:space="preserve"> </v>
      </c>
      <c r="AC64" s="160"/>
      <c r="AD64" s="205">
        <f t="shared" si="2"/>
        <v>0</v>
      </c>
      <c r="AE64" s="35"/>
      <c r="AF64" s="93"/>
      <c r="AG64" s="212" t="str">
        <f t="shared" si="3"/>
        <v xml:space="preserve"> </v>
      </c>
      <c r="AH64" s="213" t="str">
        <f t="shared" si="4"/>
        <v xml:space="preserve"> </v>
      </c>
      <c r="AI64" s="214" t="str">
        <f t="shared" si="5"/>
        <v xml:space="preserve"> </v>
      </c>
    </row>
    <row r="65" spans="1:35" s="158" customFormat="1" ht="18" customHeight="1">
      <c r="A65" s="108"/>
      <c r="B65" s="45"/>
      <c r="C65" s="33"/>
      <c r="D65" s="143"/>
      <c r="E65" s="34"/>
      <c r="F65" s="104"/>
      <c r="G65" s="81"/>
      <c r="H65" s="102"/>
      <c r="I65" s="16"/>
      <c r="J65" s="81"/>
      <c r="K65" s="34"/>
      <c r="L65" s="81"/>
      <c r="M65" s="102"/>
      <c r="N65" s="81"/>
      <c r="O65" s="35"/>
      <c r="P65" s="268"/>
      <c r="Q65" s="265"/>
      <c r="R65" s="81"/>
      <c r="S65" s="81"/>
      <c r="T65" s="81"/>
      <c r="U65" s="36"/>
      <c r="V65" s="209">
        <f t="shared" si="0"/>
        <v>0</v>
      </c>
      <c r="W65" s="84"/>
      <c r="X65" s="99"/>
      <c r="Y65" s="84"/>
      <c r="Z65" s="210">
        <f t="shared" si="1"/>
        <v>0</v>
      </c>
      <c r="AA65" s="84"/>
      <c r="AB65" s="211" t="str">
        <f t="shared" si="6"/>
        <v xml:space="preserve"> </v>
      </c>
      <c r="AC65" s="160"/>
      <c r="AD65" s="205">
        <f t="shared" si="2"/>
        <v>0</v>
      </c>
      <c r="AE65" s="35"/>
      <c r="AF65" s="93"/>
      <c r="AG65" s="212" t="str">
        <f t="shared" si="3"/>
        <v xml:space="preserve"> </v>
      </c>
      <c r="AH65" s="213" t="str">
        <f t="shared" si="4"/>
        <v xml:space="preserve"> </v>
      </c>
      <c r="AI65" s="214" t="str">
        <f t="shared" si="5"/>
        <v xml:space="preserve"> </v>
      </c>
    </row>
    <row r="66" spans="1:35" s="158" customFormat="1" ht="18" customHeight="1">
      <c r="A66" s="108"/>
      <c r="B66" s="45"/>
      <c r="C66" s="33"/>
      <c r="D66" s="143"/>
      <c r="E66" s="34"/>
      <c r="F66" s="104"/>
      <c r="G66" s="81"/>
      <c r="H66" s="102"/>
      <c r="I66" s="16"/>
      <c r="J66" s="81"/>
      <c r="K66" s="34"/>
      <c r="L66" s="81"/>
      <c r="M66" s="102"/>
      <c r="N66" s="81"/>
      <c r="O66" s="35"/>
      <c r="P66" s="268"/>
      <c r="Q66" s="265"/>
      <c r="R66" s="81"/>
      <c r="S66" s="81"/>
      <c r="T66" s="81"/>
      <c r="U66" s="36"/>
      <c r="V66" s="209">
        <f t="shared" si="0"/>
        <v>0</v>
      </c>
      <c r="W66" s="84"/>
      <c r="X66" s="99"/>
      <c r="Y66" s="84"/>
      <c r="Z66" s="210">
        <f t="shared" si="1"/>
        <v>0</v>
      </c>
      <c r="AA66" s="84"/>
      <c r="AB66" s="211" t="str">
        <f t="shared" si="6"/>
        <v xml:space="preserve"> </v>
      </c>
      <c r="AC66" s="160"/>
      <c r="AD66" s="205">
        <f t="shared" si="2"/>
        <v>0</v>
      </c>
      <c r="AE66" s="35"/>
      <c r="AF66" s="93"/>
      <c r="AG66" s="212" t="str">
        <f t="shared" si="3"/>
        <v xml:space="preserve"> </v>
      </c>
      <c r="AH66" s="213" t="str">
        <f t="shared" si="4"/>
        <v xml:space="preserve"> </v>
      </c>
      <c r="AI66" s="214" t="str">
        <f t="shared" si="5"/>
        <v xml:space="preserve"> </v>
      </c>
    </row>
    <row r="67" spans="1:35" s="158" customFormat="1" ht="18" customHeight="1">
      <c r="A67" s="108"/>
      <c r="B67" s="45"/>
      <c r="C67" s="33"/>
      <c r="D67" s="143"/>
      <c r="E67" s="34"/>
      <c r="F67" s="104"/>
      <c r="G67" s="81"/>
      <c r="H67" s="102"/>
      <c r="I67" s="16"/>
      <c r="J67" s="81"/>
      <c r="K67" s="34"/>
      <c r="L67" s="81"/>
      <c r="M67" s="102"/>
      <c r="N67" s="81"/>
      <c r="O67" s="35"/>
      <c r="P67" s="268"/>
      <c r="Q67" s="265"/>
      <c r="R67" s="81"/>
      <c r="S67" s="81"/>
      <c r="T67" s="81"/>
      <c r="U67" s="36"/>
      <c r="V67" s="209">
        <f t="shared" si="0"/>
        <v>0</v>
      </c>
      <c r="W67" s="84"/>
      <c r="X67" s="99"/>
      <c r="Y67" s="84"/>
      <c r="Z67" s="210">
        <f t="shared" si="1"/>
        <v>0</v>
      </c>
      <c r="AA67" s="84"/>
      <c r="AB67" s="211" t="str">
        <f t="shared" si="6"/>
        <v xml:space="preserve"> </v>
      </c>
      <c r="AC67" s="160"/>
      <c r="AD67" s="205">
        <f t="shared" si="2"/>
        <v>0</v>
      </c>
      <c r="AE67" s="35"/>
      <c r="AF67" s="93"/>
      <c r="AG67" s="212" t="str">
        <f t="shared" si="3"/>
        <v xml:space="preserve"> </v>
      </c>
      <c r="AH67" s="213" t="str">
        <f t="shared" si="4"/>
        <v xml:space="preserve"> </v>
      </c>
      <c r="AI67" s="214" t="str">
        <f t="shared" si="5"/>
        <v xml:space="preserve"> </v>
      </c>
    </row>
    <row r="68" spans="1:35" s="158" customFormat="1" ht="18" customHeight="1">
      <c r="A68" s="115"/>
      <c r="B68" s="49"/>
      <c r="C68" s="33"/>
      <c r="D68" s="143"/>
      <c r="E68" s="34"/>
      <c r="F68" s="104"/>
      <c r="G68" s="81"/>
      <c r="H68" s="102"/>
      <c r="I68" s="16"/>
      <c r="J68" s="81"/>
      <c r="K68" s="34"/>
      <c r="L68" s="81"/>
      <c r="M68" s="102"/>
      <c r="N68" s="81"/>
      <c r="O68" s="35"/>
      <c r="P68" s="268"/>
      <c r="Q68" s="265"/>
      <c r="R68" s="81"/>
      <c r="S68" s="81"/>
      <c r="T68" s="81"/>
      <c r="U68" s="36"/>
      <c r="V68" s="209">
        <f t="shared" si="0"/>
        <v>0</v>
      </c>
      <c r="W68" s="84"/>
      <c r="X68" s="99"/>
      <c r="Y68" s="84"/>
      <c r="Z68" s="210">
        <f t="shared" si="1"/>
        <v>0</v>
      </c>
      <c r="AA68" s="84"/>
      <c r="AB68" s="211" t="str">
        <f t="shared" si="6"/>
        <v xml:space="preserve"> </v>
      </c>
      <c r="AC68" s="160"/>
      <c r="AD68" s="205">
        <f t="shared" si="2"/>
        <v>0</v>
      </c>
      <c r="AE68" s="35"/>
      <c r="AF68" s="93"/>
      <c r="AG68" s="212" t="str">
        <f t="shared" si="3"/>
        <v xml:space="preserve"> </v>
      </c>
      <c r="AH68" s="213" t="str">
        <f t="shared" si="4"/>
        <v xml:space="preserve"> </v>
      </c>
      <c r="AI68" s="214" t="str">
        <f t="shared" si="5"/>
        <v xml:space="preserve"> </v>
      </c>
    </row>
    <row r="69" spans="1:35" s="158" customFormat="1" ht="18" customHeight="1">
      <c r="A69" s="116" t="s">
        <v>32</v>
      </c>
      <c r="B69" s="37" t="s">
        <v>35</v>
      </c>
      <c r="C69" s="38"/>
      <c r="D69" s="144"/>
      <c r="E69" s="39"/>
      <c r="F69" s="105"/>
      <c r="G69" s="81"/>
      <c r="H69" s="178"/>
      <c r="I69" s="17"/>
      <c r="J69" s="81"/>
      <c r="K69" s="39"/>
      <c r="L69" s="81"/>
      <c r="M69" s="178"/>
      <c r="N69" s="81"/>
      <c r="O69" s="40"/>
      <c r="P69" s="268"/>
      <c r="Q69" s="265"/>
      <c r="R69" s="81"/>
      <c r="S69" s="81"/>
      <c r="T69" s="81"/>
      <c r="U69" s="41"/>
      <c r="V69" s="209">
        <f t="shared" si="0"/>
        <v>0</v>
      </c>
      <c r="W69" s="84"/>
      <c r="X69" s="100"/>
      <c r="Y69" s="84"/>
      <c r="Z69" s="210">
        <f t="shared" si="1"/>
        <v>0</v>
      </c>
      <c r="AA69" s="84"/>
      <c r="AB69" s="211" t="str">
        <f t="shared" si="6"/>
        <v xml:space="preserve"> </v>
      </c>
      <c r="AC69" s="160"/>
      <c r="AD69" s="205">
        <f t="shared" si="2"/>
        <v>0</v>
      </c>
      <c r="AE69" s="94"/>
      <c r="AF69" s="95"/>
      <c r="AG69" s="212" t="str">
        <f t="shared" si="3"/>
        <v xml:space="preserve"> </v>
      </c>
      <c r="AH69" s="213" t="str">
        <f t="shared" si="4"/>
        <v xml:space="preserve"> </v>
      </c>
      <c r="AI69" s="214" t="str">
        <f t="shared" si="5"/>
        <v xml:space="preserve"> </v>
      </c>
    </row>
    <row r="70" spans="1:35" s="158" customFormat="1" ht="18" customHeight="1">
      <c r="A70" s="109"/>
      <c r="B70" s="42"/>
      <c r="C70" s="38"/>
      <c r="D70" s="144"/>
      <c r="E70" s="39"/>
      <c r="F70" s="105"/>
      <c r="G70" s="81"/>
      <c r="H70" s="178"/>
      <c r="I70" s="17"/>
      <c r="J70" s="81"/>
      <c r="K70" s="39"/>
      <c r="L70" s="81"/>
      <c r="M70" s="178"/>
      <c r="N70" s="81"/>
      <c r="O70" s="40"/>
      <c r="P70" s="268"/>
      <c r="Q70" s="265"/>
      <c r="R70" s="81"/>
      <c r="S70" s="81"/>
      <c r="T70" s="81"/>
      <c r="U70" s="41"/>
      <c r="V70" s="209">
        <f t="shared" si="0"/>
        <v>0</v>
      </c>
      <c r="W70" s="84"/>
      <c r="X70" s="100"/>
      <c r="Y70" s="84"/>
      <c r="Z70" s="210">
        <f t="shared" si="1"/>
        <v>0</v>
      </c>
      <c r="AA70" s="84"/>
      <c r="AB70" s="211" t="str">
        <f t="shared" si="6"/>
        <v xml:space="preserve"> </v>
      </c>
      <c r="AC70" s="160"/>
      <c r="AD70" s="205">
        <f t="shared" si="2"/>
        <v>0</v>
      </c>
      <c r="AE70" s="94"/>
      <c r="AF70" s="95"/>
      <c r="AG70" s="212" t="str">
        <f t="shared" si="3"/>
        <v xml:space="preserve"> </v>
      </c>
      <c r="AH70" s="213" t="str">
        <f t="shared" si="4"/>
        <v xml:space="preserve"> </v>
      </c>
      <c r="AI70" s="214" t="str">
        <f t="shared" si="5"/>
        <v xml:space="preserve"> </v>
      </c>
    </row>
    <row r="71" spans="1:35" s="158" customFormat="1" ht="18" customHeight="1">
      <c r="A71" s="109"/>
      <c r="B71" s="42"/>
      <c r="C71" s="38"/>
      <c r="D71" s="144"/>
      <c r="E71" s="39"/>
      <c r="F71" s="105"/>
      <c r="G71" s="81"/>
      <c r="H71" s="178"/>
      <c r="I71" s="17"/>
      <c r="J71" s="81"/>
      <c r="K71" s="39"/>
      <c r="L71" s="81"/>
      <c r="M71" s="178"/>
      <c r="N71" s="81"/>
      <c r="O71" s="40"/>
      <c r="P71" s="268"/>
      <c r="Q71" s="265"/>
      <c r="R71" s="81"/>
      <c r="S71" s="81"/>
      <c r="T71" s="81"/>
      <c r="U71" s="41"/>
      <c r="V71" s="209">
        <f t="shared" si="0"/>
        <v>0</v>
      </c>
      <c r="W71" s="84"/>
      <c r="X71" s="100"/>
      <c r="Y71" s="84"/>
      <c r="Z71" s="210">
        <f t="shared" si="1"/>
        <v>0</v>
      </c>
      <c r="AA71" s="84"/>
      <c r="AB71" s="211" t="str">
        <f t="shared" si="6"/>
        <v xml:space="preserve"> </v>
      </c>
      <c r="AC71" s="160"/>
      <c r="AD71" s="205">
        <f t="shared" si="2"/>
        <v>0</v>
      </c>
      <c r="AE71" s="94"/>
      <c r="AF71" s="95"/>
      <c r="AG71" s="212" t="str">
        <f t="shared" si="3"/>
        <v xml:space="preserve"> </v>
      </c>
      <c r="AH71" s="213" t="str">
        <f t="shared" si="4"/>
        <v xml:space="preserve"> </v>
      </c>
      <c r="AI71" s="214" t="str">
        <f t="shared" si="5"/>
        <v xml:space="preserve"> </v>
      </c>
    </row>
    <row r="72" spans="1:35" s="158" customFormat="1" ht="18" customHeight="1">
      <c r="A72" s="109"/>
      <c r="B72" s="42"/>
      <c r="C72" s="38"/>
      <c r="D72" s="144"/>
      <c r="E72" s="39"/>
      <c r="F72" s="105"/>
      <c r="G72" s="81"/>
      <c r="H72" s="178"/>
      <c r="I72" s="17"/>
      <c r="J72" s="81"/>
      <c r="K72" s="39"/>
      <c r="L72" s="81"/>
      <c r="M72" s="178"/>
      <c r="N72" s="81"/>
      <c r="O72" s="40"/>
      <c r="P72" s="268"/>
      <c r="Q72" s="265"/>
      <c r="R72" s="81"/>
      <c r="S72" s="81"/>
      <c r="T72" s="81"/>
      <c r="U72" s="41"/>
      <c r="V72" s="209">
        <f t="shared" si="0"/>
        <v>0</v>
      </c>
      <c r="W72" s="84"/>
      <c r="X72" s="100"/>
      <c r="Y72" s="84"/>
      <c r="Z72" s="210">
        <f t="shared" si="1"/>
        <v>0</v>
      </c>
      <c r="AA72" s="84"/>
      <c r="AB72" s="211" t="str">
        <f t="shared" si="6"/>
        <v xml:space="preserve"> </v>
      </c>
      <c r="AC72" s="160"/>
      <c r="AD72" s="205">
        <f t="shared" si="2"/>
        <v>0</v>
      </c>
      <c r="AE72" s="94"/>
      <c r="AF72" s="95"/>
      <c r="AG72" s="212" t="str">
        <f t="shared" si="3"/>
        <v xml:space="preserve"> </v>
      </c>
      <c r="AH72" s="213" t="str">
        <f t="shared" si="4"/>
        <v xml:space="preserve"> </v>
      </c>
      <c r="AI72" s="214" t="str">
        <f t="shared" si="5"/>
        <v xml:space="preserve"> </v>
      </c>
    </row>
    <row r="73" spans="1:35" s="158" customFormat="1" ht="18" customHeight="1">
      <c r="A73" s="109"/>
      <c r="B73" s="42"/>
      <c r="C73" s="38"/>
      <c r="D73" s="144"/>
      <c r="E73" s="39"/>
      <c r="F73" s="105"/>
      <c r="G73" s="81"/>
      <c r="H73" s="178"/>
      <c r="I73" s="17"/>
      <c r="J73" s="81"/>
      <c r="K73" s="39"/>
      <c r="L73" s="81"/>
      <c r="M73" s="178"/>
      <c r="N73" s="81"/>
      <c r="O73" s="40"/>
      <c r="P73" s="268"/>
      <c r="Q73" s="265"/>
      <c r="R73" s="81"/>
      <c r="S73" s="81"/>
      <c r="T73" s="81"/>
      <c r="U73" s="41"/>
      <c r="V73" s="209">
        <f t="shared" si="0"/>
        <v>0</v>
      </c>
      <c r="W73" s="84"/>
      <c r="X73" s="100"/>
      <c r="Y73" s="84"/>
      <c r="Z73" s="210">
        <f t="shared" si="1"/>
        <v>0</v>
      </c>
      <c r="AA73" s="84"/>
      <c r="AB73" s="211" t="str">
        <f t="shared" si="6"/>
        <v xml:space="preserve"> </v>
      </c>
      <c r="AC73" s="160"/>
      <c r="AD73" s="205">
        <f t="shared" si="2"/>
        <v>0</v>
      </c>
      <c r="AE73" s="94"/>
      <c r="AF73" s="95"/>
      <c r="AG73" s="212" t="str">
        <f t="shared" si="3"/>
        <v xml:space="preserve"> </v>
      </c>
      <c r="AH73" s="213" t="str">
        <f t="shared" si="4"/>
        <v xml:space="preserve"> </v>
      </c>
      <c r="AI73" s="214" t="str">
        <f t="shared" si="5"/>
        <v xml:space="preserve"> </v>
      </c>
    </row>
    <row r="74" spans="1:35" s="158" customFormat="1" ht="18" customHeight="1">
      <c r="A74" s="108" t="s">
        <v>33</v>
      </c>
      <c r="B74" s="28" t="s">
        <v>34</v>
      </c>
      <c r="C74" s="33"/>
      <c r="D74" s="143"/>
      <c r="E74" s="34"/>
      <c r="F74" s="104"/>
      <c r="G74" s="81"/>
      <c r="H74" s="102"/>
      <c r="I74" s="16"/>
      <c r="J74" s="81"/>
      <c r="K74" s="34"/>
      <c r="L74" s="81"/>
      <c r="M74" s="102"/>
      <c r="N74" s="81"/>
      <c r="O74" s="35"/>
      <c r="P74" s="268"/>
      <c r="Q74" s="265"/>
      <c r="R74" s="81"/>
      <c r="S74" s="81"/>
      <c r="T74" s="81"/>
      <c r="U74" s="36"/>
      <c r="V74" s="209">
        <f t="shared" si="0"/>
        <v>0</v>
      </c>
      <c r="W74" s="84"/>
      <c r="X74" s="99"/>
      <c r="Y74" s="84"/>
      <c r="Z74" s="210">
        <f t="shared" si="1"/>
        <v>0</v>
      </c>
      <c r="AA74" s="84"/>
      <c r="AB74" s="211" t="str">
        <f t="shared" si="6"/>
        <v xml:space="preserve"> </v>
      </c>
      <c r="AC74" s="160"/>
      <c r="AD74" s="205">
        <f t="shared" si="2"/>
        <v>0</v>
      </c>
      <c r="AE74" s="35"/>
      <c r="AF74" s="93"/>
      <c r="AG74" s="212" t="str">
        <f t="shared" si="3"/>
        <v xml:space="preserve"> </v>
      </c>
      <c r="AH74" s="213" t="str">
        <f t="shared" si="4"/>
        <v xml:space="preserve"> </v>
      </c>
      <c r="AI74" s="214" t="str">
        <f t="shared" si="5"/>
        <v xml:space="preserve"> </v>
      </c>
    </row>
    <row r="75" spans="1:35" s="158" customFormat="1" ht="18" customHeight="1">
      <c r="A75" s="108"/>
      <c r="B75" s="32"/>
      <c r="C75" s="33"/>
      <c r="D75" s="143"/>
      <c r="E75" s="34"/>
      <c r="F75" s="104"/>
      <c r="G75" s="81"/>
      <c r="H75" s="102"/>
      <c r="I75" s="16"/>
      <c r="J75" s="81"/>
      <c r="K75" s="34"/>
      <c r="L75" s="81"/>
      <c r="M75" s="102"/>
      <c r="N75" s="81"/>
      <c r="O75" s="35"/>
      <c r="P75" s="268"/>
      <c r="Q75" s="265"/>
      <c r="R75" s="81"/>
      <c r="S75" s="81"/>
      <c r="T75" s="81"/>
      <c r="U75" s="36"/>
      <c r="V75" s="209">
        <f t="shared" si="0"/>
        <v>0</v>
      </c>
      <c r="W75" s="84"/>
      <c r="X75" s="99"/>
      <c r="Y75" s="84"/>
      <c r="Z75" s="210">
        <f t="shared" si="1"/>
        <v>0</v>
      </c>
      <c r="AA75" s="84"/>
      <c r="AB75" s="211" t="str">
        <f t="shared" si="6"/>
        <v xml:space="preserve"> </v>
      </c>
      <c r="AC75" s="160"/>
      <c r="AD75" s="205">
        <f t="shared" si="2"/>
        <v>0</v>
      </c>
      <c r="AE75" s="35"/>
      <c r="AF75" s="93"/>
      <c r="AG75" s="212" t="str">
        <f t="shared" si="3"/>
        <v xml:space="preserve"> </v>
      </c>
      <c r="AH75" s="213" t="str">
        <f t="shared" si="4"/>
        <v xml:space="preserve"> </v>
      </c>
      <c r="AI75" s="214" t="str">
        <f t="shared" si="5"/>
        <v xml:space="preserve"> </v>
      </c>
    </row>
    <row r="76" spans="1:35" s="158" customFormat="1" ht="18" customHeight="1">
      <c r="A76" s="108"/>
      <c r="B76" s="32"/>
      <c r="C76" s="33"/>
      <c r="D76" s="143"/>
      <c r="E76" s="34"/>
      <c r="F76" s="104"/>
      <c r="G76" s="81"/>
      <c r="H76" s="102"/>
      <c r="I76" s="16"/>
      <c r="J76" s="81"/>
      <c r="K76" s="34"/>
      <c r="L76" s="81"/>
      <c r="M76" s="102"/>
      <c r="N76" s="81"/>
      <c r="O76" s="35"/>
      <c r="P76" s="268"/>
      <c r="Q76" s="265"/>
      <c r="R76" s="81"/>
      <c r="S76" s="81"/>
      <c r="T76" s="81"/>
      <c r="U76" s="36"/>
      <c r="V76" s="209">
        <f t="shared" si="0"/>
        <v>0</v>
      </c>
      <c r="W76" s="84"/>
      <c r="X76" s="99"/>
      <c r="Y76" s="84"/>
      <c r="Z76" s="210">
        <f t="shared" si="1"/>
        <v>0</v>
      </c>
      <c r="AA76" s="84"/>
      <c r="AB76" s="211" t="str">
        <f t="shared" si="6"/>
        <v xml:space="preserve"> </v>
      </c>
      <c r="AC76" s="160"/>
      <c r="AD76" s="205">
        <f t="shared" si="2"/>
        <v>0</v>
      </c>
      <c r="AE76" s="35"/>
      <c r="AF76" s="93"/>
      <c r="AG76" s="212" t="str">
        <f t="shared" si="3"/>
        <v xml:space="preserve"> </v>
      </c>
      <c r="AH76" s="213" t="str">
        <f t="shared" si="4"/>
        <v xml:space="preserve"> </v>
      </c>
      <c r="AI76" s="214" t="str">
        <f t="shared" si="5"/>
        <v xml:space="preserve"> </v>
      </c>
    </row>
    <row r="77" spans="1:35" s="158" customFormat="1" ht="18" customHeight="1">
      <c r="A77" s="108"/>
      <c r="B77" s="32"/>
      <c r="C77" s="33"/>
      <c r="D77" s="143"/>
      <c r="E77" s="34"/>
      <c r="F77" s="104"/>
      <c r="G77" s="81"/>
      <c r="H77" s="102"/>
      <c r="I77" s="16"/>
      <c r="J77" s="81"/>
      <c r="K77" s="34"/>
      <c r="L77" s="81"/>
      <c r="M77" s="102"/>
      <c r="N77" s="81"/>
      <c r="O77" s="35"/>
      <c r="P77" s="268"/>
      <c r="Q77" s="265"/>
      <c r="R77" s="81"/>
      <c r="S77" s="81"/>
      <c r="T77" s="81"/>
      <c r="U77" s="36"/>
      <c r="V77" s="209">
        <f t="shared" ref="V77:V140" si="9">IF(OR($Q77="Yes",$S77="Yes")*AND($T77="Yes"),$U77*2,$U77)</f>
        <v>0</v>
      </c>
      <c r="W77" s="84"/>
      <c r="X77" s="99"/>
      <c r="Y77" s="84"/>
      <c r="Z77" s="210">
        <f t="shared" si="1"/>
        <v>0</v>
      </c>
      <c r="AA77" s="84"/>
      <c r="AB77" s="211" t="str">
        <f t="shared" si="6"/>
        <v xml:space="preserve"> </v>
      </c>
      <c r="AC77" s="160"/>
      <c r="AD77" s="205">
        <f t="shared" si="2"/>
        <v>0</v>
      </c>
      <c r="AE77" s="35"/>
      <c r="AF77" s="93"/>
      <c r="AG77" s="212" t="str">
        <f t="shared" si="3"/>
        <v xml:space="preserve"> </v>
      </c>
      <c r="AH77" s="213" t="str">
        <f t="shared" si="4"/>
        <v xml:space="preserve"> </v>
      </c>
      <c r="AI77" s="214" t="str">
        <f t="shared" si="5"/>
        <v xml:space="preserve"> </v>
      </c>
    </row>
    <row r="78" spans="1:35" s="158" customFormat="1" ht="18" customHeight="1">
      <c r="A78" s="108"/>
      <c r="B78" s="32"/>
      <c r="C78" s="33"/>
      <c r="D78" s="143"/>
      <c r="E78" s="34"/>
      <c r="F78" s="104"/>
      <c r="G78" s="81"/>
      <c r="H78" s="102"/>
      <c r="I78" s="16"/>
      <c r="J78" s="81"/>
      <c r="K78" s="34"/>
      <c r="L78" s="81"/>
      <c r="M78" s="102"/>
      <c r="N78" s="81"/>
      <c r="O78" s="35"/>
      <c r="P78" s="268"/>
      <c r="Q78" s="265"/>
      <c r="R78" s="81"/>
      <c r="S78" s="81"/>
      <c r="T78" s="81"/>
      <c r="U78" s="36"/>
      <c r="V78" s="209">
        <f t="shared" si="9"/>
        <v>0</v>
      </c>
      <c r="W78" s="84"/>
      <c r="X78" s="99"/>
      <c r="Y78" s="84"/>
      <c r="Z78" s="210">
        <f t="shared" si="1"/>
        <v>0</v>
      </c>
      <c r="AA78" s="84"/>
      <c r="AB78" s="211" t="str">
        <f t="shared" si="6"/>
        <v xml:space="preserve"> </v>
      </c>
      <c r="AC78" s="160"/>
      <c r="AD78" s="205">
        <f t="shared" ref="AD78:AD141" si="10">D78</f>
        <v>0</v>
      </c>
      <c r="AE78" s="35"/>
      <c r="AF78" s="93"/>
      <c r="AG78" s="212" t="str">
        <f t="shared" si="3"/>
        <v xml:space="preserve"> </v>
      </c>
      <c r="AH78" s="213" t="str">
        <f t="shared" si="4"/>
        <v xml:space="preserve"> </v>
      </c>
      <c r="AI78" s="214" t="str">
        <f t="shared" si="5"/>
        <v xml:space="preserve"> </v>
      </c>
    </row>
    <row r="79" spans="1:35" s="158" customFormat="1" ht="18" customHeight="1">
      <c r="A79" s="109" t="s">
        <v>36</v>
      </c>
      <c r="B79" s="37" t="s">
        <v>37</v>
      </c>
      <c r="C79" s="38"/>
      <c r="D79" s="144"/>
      <c r="E79" s="39"/>
      <c r="F79" s="105"/>
      <c r="G79" s="81"/>
      <c r="H79" s="178"/>
      <c r="I79" s="17"/>
      <c r="J79" s="81"/>
      <c r="K79" s="39"/>
      <c r="L79" s="81"/>
      <c r="M79" s="178"/>
      <c r="N79" s="81"/>
      <c r="O79" s="40"/>
      <c r="P79" s="268"/>
      <c r="Q79" s="265"/>
      <c r="R79" s="81"/>
      <c r="S79" s="81"/>
      <c r="T79" s="81"/>
      <c r="U79" s="41"/>
      <c r="V79" s="209">
        <f t="shared" si="9"/>
        <v>0</v>
      </c>
      <c r="W79" s="84"/>
      <c r="X79" s="100"/>
      <c r="Y79" s="84"/>
      <c r="Z79" s="210">
        <f t="shared" si="1"/>
        <v>0</v>
      </c>
      <c r="AA79" s="84"/>
      <c r="AB79" s="211" t="str">
        <f t="shared" ref="AB79:AB142" si="11">IF(AA79="Yes",Z79," ")</f>
        <v xml:space="preserve"> </v>
      </c>
      <c r="AC79" s="160"/>
      <c r="AD79" s="205">
        <f t="shared" si="10"/>
        <v>0</v>
      </c>
      <c r="AE79" s="94"/>
      <c r="AF79" s="95"/>
      <c r="AG79" s="212" t="str">
        <f t="shared" si="3"/>
        <v xml:space="preserve"> </v>
      </c>
      <c r="AH79" s="213" t="str">
        <f t="shared" si="4"/>
        <v xml:space="preserve"> </v>
      </c>
      <c r="AI79" s="214" t="str">
        <f t="shared" si="5"/>
        <v xml:space="preserve"> </v>
      </c>
    </row>
    <row r="80" spans="1:35" s="158" customFormat="1" ht="18" customHeight="1">
      <c r="A80" s="109"/>
      <c r="B80" s="42"/>
      <c r="C80" s="38"/>
      <c r="D80" s="144"/>
      <c r="E80" s="39"/>
      <c r="F80" s="105"/>
      <c r="G80" s="81"/>
      <c r="H80" s="178"/>
      <c r="I80" s="17"/>
      <c r="J80" s="81"/>
      <c r="K80" s="39"/>
      <c r="L80" s="81"/>
      <c r="M80" s="178"/>
      <c r="N80" s="81"/>
      <c r="O80" s="40"/>
      <c r="P80" s="268"/>
      <c r="Q80" s="265"/>
      <c r="R80" s="81"/>
      <c r="S80" s="81"/>
      <c r="T80" s="81"/>
      <c r="U80" s="41"/>
      <c r="V80" s="209">
        <f t="shared" si="9"/>
        <v>0</v>
      </c>
      <c r="W80" s="84"/>
      <c r="X80" s="100"/>
      <c r="Y80" s="84"/>
      <c r="Z80" s="210">
        <f t="shared" ref="Z80:Z143" si="12">IF(AND($W80="Yes",$Y80="Yes"),$V80+$X80,$V80)</f>
        <v>0</v>
      </c>
      <c r="AA80" s="84"/>
      <c r="AB80" s="211" t="str">
        <f t="shared" si="11"/>
        <v xml:space="preserve"> </v>
      </c>
      <c r="AC80" s="160"/>
      <c r="AD80" s="205">
        <f t="shared" si="10"/>
        <v>0</v>
      </c>
      <c r="AE80" s="94"/>
      <c r="AF80" s="95"/>
      <c r="AG80" s="212" t="str">
        <f t="shared" ref="AG80:AG143" si="13">IF(AND($AF80&gt;0,$AF80&lt;500),IF(($AA80="Yes"),$AB80," ")," ")</f>
        <v xml:space="preserve"> </v>
      </c>
      <c r="AH80" s="213" t="str">
        <f t="shared" ref="AH80:AH143" si="14">IF(AND($AF80&gt;499,$AF80&lt;1000),IF(($AA80="Yes"),$AB80," ")," ")</f>
        <v xml:space="preserve"> </v>
      </c>
      <c r="AI80" s="214" t="str">
        <f t="shared" ref="AI80:AI143" si="15">IF(AND($AF80&gt;999,$AF80&lt;5000),IF(($AA80="Yes"),$AB80," ")," ")</f>
        <v xml:space="preserve"> </v>
      </c>
    </row>
    <row r="81" spans="1:35" s="158" customFormat="1" ht="18" customHeight="1">
      <c r="A81" s="109"/>
      <c r="B81" s="42"/>
      <c r="C81" s="38"/>
      <c r="D81" s="144"/>
      <c r="E81" s="39"/>
      <c r="F81" s="105"/>
      <c r="G81" s="81"/>
      <c r="H81" s="178"/>
      <c r="I81" s="17"/>
      <c r="J81" s="81"/>
      <c r="K81" s="39"/>
      <c r="L81" s="81"/>
      <c r="M81" s="178"/>
      <c r="N81" s="81"/>
      <c r="O81" s="40"/>
      <c r="P81" s="268"/>
      <c r="Q81" s="265"/>
      <c r="R81" s="81"/>
      <c r="S81" s="81"/>
      <c r="T81" s="81"/>
      <c r="U81" s="41"/>
      <c r="V81" s="209">
        <f t="shared" si="9"/>
        <v>0</v>
      </c>
      <c r="W81" s="84"/>
      <c r="X81" s="100"/>
      <c r="Y81" s="84"/>
      <c r="Z81" s="210">
        <f t="shared" si="12"/>
        <v>0</v>
      </c>
      <c r="AA81" s="84"/>
      <c r="AB81" s="211" t="str">
        <f t="shared" si="11"/>
        <v xml:space="preserve"> </v>
      </c>
      <c r="AC81" s="160"/>
      <c r="AD81" s="205">
        <f t="shared" si="10"/>
        <v>0</v>
      </c>
      <c r="AE81" s="94"/>
      <c r="AF81" s="95"/>
      <c r="AG81" s="212" t="str">
        <f t="shared" si="13"/>
        <v xml:space="preserve"> </v>
      </c>
      <c r="AH81" s="213" t="str">
        <f t="shared" si="14"/>
        <v xml:space="preserve"> </v>
      </c>
      <c r="AI81" s="214" t="str">
        <f t="shared" si="15"/>
        <v xml:space="preserve"> </v>
      </c>
    </row>
    <row r="82" spans="1:35" s="158" customFormat="1" ht="18" customHeight="1">
      <c r="A82" s="109"/>
      <c r="B82" s="42"/>
      <c r="C82" s="38"/>
      <c r="D82" s="144"/>
      <c r="E82" s="39"/>
      <c r="F82" s="105"/>
      <c r="G82" s="81"/>
      <c r="H82" s="178"/>
      <c r="I82" s="17"/>
      <c r="J82" s="81"/>
      <c r="K82" s="39"/>
      <c r="L82" s="81"/>
      <c r="M82" s="178"/>
      <c r="N82" s="81"/>
      <c r="O82" s="40"/>
      <c r="P82" s="268"/>
      <c r="Q82" s="265"/>
      <c r="R82" s="81"/>
      <c r="S82" s="81"/>
      <c r="T82" s="81"/>
      <c r="U82" s="41"/>
      <c r="V82" s="209">
        <f t="shared" si="9"/>
        <v>0</v>
      </c>
      <c r="W82" s="84"/>
      <c r="X82" s="100"/>
      <c r="Y82" s="84"/>
      <c r="Z82" s="210">
        <f t="shared" si="12"/>
        <v>0</v>
      </c>
      <c r="AA82" s="84"/>
      <c r="AB82" s="211" t="str">
        <f t="shared" si="11"/>
        <v xml:space="preserve"> </v>
      </c>
      <c r="AC82" s="160"/>
      <c r="AD82" s="205">
        <f t="shared" si="10"/>
        <v>0</v>
      </c>
      <c r="AE82" s="94"/>
      <c r="AF82" s="95"/>
      <c r="AG82" s="212" t="str">
        <f t="shared" si="13"/>
        <v xml:space="preserve"> </v>
      </c>
      <c r="AH82" s="213" t="str">
        <f t="shared" si="14"/>
        <v xml:space="preserve"> </v>
      </c>
      <c r="AI82" s="214" t="str">
        <f t="shared" si="15"/>
        <v xml:space="preserve"> </v>
      </c>
    </row>
    <row r="83" spans="1:35" s="158" customFormat="1" ht="18" customHeight="1">
      <c r="A83" s="109"/>
      <c r="B83" s="42"/>
      <c r="C83" s="38"/>
      <c r="D83" s="144"/>
      <c r="E83" s="39"/>
      <c r="F83" s="105"/>
      <c r="G83" s="81"/>
      <c r="H83" s="178"/>
      <c r="I83" s="17"/>
      <c r="J83" s="81"/>
      <c r="K83" s="39"/>
      <c r="L83" s="81"/>
      <c r="M83" s="178"/>
      <c r="N83" s="81"/>
      <c r="O83" s="40"/>
      <c r="P83" s="268"/>
      <c r="Q83" s="265"/>
      <c r="R83" s="81"/>
      <c r="S83" s="81"/>
      <c r="T83" s="81"/>
      <c r="U83" s="41"/>
      <c r="V83" s="209">
        <f t="shared" si="9"/>
        <v>0</v>
      </c>
      <c r="W83" s="84"/>
      <c r="X83" s="100"/>
      <c r="Y83" s="84"/>
      <c r="Z83" s="210">
        <f t="shared" si="12"/>
        <v>0</v>
      </c>
      <c r="AA83" s="84"/>
      <c r="AB83" s="211" t="str">
        <f t="shared" si="11"/>
        <v xml:space="preserve"> </v>
      </c>
      <c r="AC83" s="160"/>
      <c r="AD83" s="205">
        <f t="shared" si="10"/>
        <v>0</v>
      </c>
      <c r="AE83" s="94"/>
      <c r="AF83" s="95"/>
      <c r="AG83" s="212" t="str">
        <f t="shared" si="13"/>
        <v xml:space="preserve"> </v>
      </c>
      <c r="AH83" s="213" t="str">
        <f t="shared" si="14"/>
        <v xml:space="preserve"> </v>
      </c>
      <c r="AI83" s="214" t="str">
        <f t="shared" si="15"/>
        <v xml:space="preserve"> </v>
      </c>
    </row>
    <row r="84" spans="1:35" s="158" customFormat="1" ht="18" customHeight="1">
      <c r="A84" s="108" t="s">
        <v>38</v>
      </c>
      <c r="B84" s="28" t="s">
        <v>39</v>
      </c>
      <c r="C84" s="33"/>
      <c r="D84" s="143"/>
      <c r="E84" s="34"/>
      <c r="F84" s="104"/>
      <c r="G84" s="81"/>
      <c r="H84" s="102"/>
      <c r="I84" s="16"/>
      <c r="J84" s="81"/>
      <c r="K84" s="34"/>
      <c r="L84" s="81"/>
      <c r="M84" s="102"/>
      <c r="N84" s="81"/>
      <c r="O84" s="35"/>
      <c r="P84" s="268"/>
      <c r="Q84" s="265"/>
      <c r="R84" s="81"/>
      <c r="S84" s="81"/>
      <c r="T84" s="81"/>
      <c r="U84" s="36"/>
      <c r="V84" s="209">
        <f t="shared" si="9"/>
        <v>0</v>
      </c>
      <c r="W84" s="84"/>
      <c r="X84" s="99"/>
      <c r="Y84" s="84"/>
      <c r="Z84" s="210">
        <f t="shared" si="12"/>
        <v>0</v>
      </c>
      <c r="AA84" s="84"/>
      <c r="AB84" s="211" t="str">
        <f t="shared" si="11"/>
        <v xml:space="preserve"> </v>
      </c>
      <c r="AC84" s="160"/>
      <c r="AD84" s="205">
        <f t="shared" si="10"/>
        <v>0</v>
      </c>
      <c r="AE84" s="35"/>
      <c r="AF84" s="93"/>
      <c r="AG84" s="212" t="str">
        <f t="shared" si="13"/>
        <v xml:space="preserve"> </v>
      </c>
      <c r="AH84" s="213" t="str">
        <f t="shared" si="14"/>
        <v xml:space="preserve"> </v>
      </c>
      <c r="AI84" s="214" t="str">
        <f t="shared" si="15"/>
        <v xml:space="preserve"> </v>
      </c>
    </row>
    <row r="85" spans="1:35" s="158" customFormat="1" ht="18" customHeight="1">
      <c r="A85" s="108"/>
      <c r="B85" s="32"/>
      <c r="C85" s="33"/>
      <c r="D85" s="143"/>
      <c r="E85" s="34"/>
      <c r="F85" s="104"/>
      <c r="G85" s="81"/>
      <c r="H85" s="102"/>
      <c r="I85" s="16"/>
      <c r="J85" s="81"/>
      <c r="K85" s="34"/>
      <c r="L85" s="81"/>
      <c r="M85" s="102"/>
      <c r="N85" s="81"/>
      <c r="O85" s="35"/>
      <c r="P85" s="268"/>
      <c r="Q85" s="265"/>
      <c r="R85" s="81"/>
      <c r="S85" s="81"/>
      <c r="T85" s="81"/>
      <c r="U85" s="36"/>
      <c r="V85" s="209">
        <f t="shared" si="9"/>
        <v>0</v>
      </c>
      <c r="W85" s="84"/>
      <c r="X85" s="99"/>
      <c r="Y85" s="84"/>
      <c r="Z85" s="210">
        <f t="shared" si="12"/>
        <v>0</v>
      </c>
      <c r="AA85" s="84"/>
      <c r="AB85" s="211" t="str">
        <f t="shared" si="11"/>
        <v xml:space="preserve"> </v>
      </c>
      <c r="AC85" s="160"/>
      <c r="AD85" s="205">
        <f t="shared" si="10"/>
        <v>0</v>
      </c>
      <c r="AE85" s="35"/>
      <c r="AF85" s="93"/>
      <c r="AG85" s="212" t="str">
        <f t="shared" si="13"/>
        <v xml:space="preserve"> </v>
      </c>
      <c r="AH85" s="213" t="str">
        <f t="shared" si="14"/>
        <v xml:space="preserve"> </v>
      </c>
      <c r="AI85" s="214" t="str">
        <f t="shared" si="15"/>
        <v xml:space="preserve"> </v>
      </c>
    </row>
    <row r="86" spans="1:35" s="158" customFormat="1" ht="18" customHeight="1">
      <c r="A86" s="108"/>
      <c r="B86" s="32"/>
      <c r="C86" s="33"/>
      <c r="D86" s="143"/>
      <c r="E86" s="34"/>
      <c r="F86" s="104"/>
      <c r="G86" s="81"/>
      <c r="H86" s="102"/>
      <c r="I86" s="16"/>
      <c r="J86" s="81"/>
      <c r="K86" s="34"/>
      <c r="L86" s="81"/>
      <c r="M86" s="102"/>
      <c r="N86" s="81"/>
      <c r="O86" s="35"/>
      <c r="P86" s="268"/>
      <c r="Q86" s="265"/>
      <c r="R86" s="81"/>
      <c r="S86" s="81"/>
      <c r="T86" s="81"/>
      <c r="U86" s="36"/>
      <c r="V86" s="209">
        <f t="shared" si="9"/>
        <v>0</v>
      </c>
      <c r="W86" s="84"/>
      <c r="X86" s="99"/>
      <c r="Y86" s="84"/>
      <c r="Z86" s="210">
        <f t="shared" si="12"/>
        <v>0</v>
      </c>
      <c r="AA86" s="84"/>
      <c r="AB86" s="211" t="str">
        <f t="shared" si="11"/>
        <v xml:space="preserve"> </v>
      </c>
      <c r="AC86" s="160"/>
      <c r="AD86" s="205">
        <f t="shared" si="10"/>
        <v>0</v>
      </c>
      <c r="AE86" s="35"/>
      <c r="AF86" s="93"/>
      <c r="AG86" s="212" t="str">
        <f t="shared" si="13"/>
        <v xml:space="preserve"> </v>
      </c>
      <c r="AH86" s="213" t="str">
        <f t="shared" si="14"/>
        <v xml:space="preserve"> </v>
      </c>
      <c r="AI86" s="214" t="str">
        <f t="shared" si="15"/>
        <v xml:space="preserve"> </v>
      </c>
    </row>
    <row r="87" spans="1:35" s="158" customFormat="1" ht="18" customHeight="1">
      <c r="A87" s="108"/>
      <c r="B87" s="32"/>
      <c r="C87" s="33"/>
      <c r="D87" s="143"/>
      <c r="E87" s="34"/>
      <c r="F87" s="104"/>
      <c r="G87" s="81"/>
      <c r="H87" s="102"/>
      <c r="I87" s="16"/>
      <c r="J87" s="81"/>
      <c r="K87" s="34"/>
      <c r="L87" s="81"/>
      <c r="M87" s="102"/>
      <c r="N87" s="81"/>
      <c r="O87" s="35"/>
      <c r="P87" s="268"/>
      <c r="Q87" s="265"/>
      <c r="R87" s="81"/>
      <c r="S87" s="81"/>
      <c r="T87" s="81"/>
      <c r="U87" s="36"/>
      <c r="V87" s="209">
        <f t="shared" si="9"/>
        <v>0</v>
      </c>
      <c r="W87" s="84"/>
      <c r="X87" s="99"/>
      <c r="Y87" s="84"/>
      <c r="Z87" s="210">
        <f t="shared" si="12"/>
        <v>0</v>
      </c>
      <c r="AA87" s="84"/>
      <c r="AB87" s="211" t="str">
        <f t="shared" si="11"/>
        <v xml:space="preserve"> </v>
      </c>
      <c r="AC87" s="160"/>
      <c r="AD87" s="205">
        <f t="shared" si="10"/>
        <v>0</v>
      </c>
      <c r="AE87" s="35"/>
      <c r="AF87" s="93"/>
      <c r="AG87" s="212" t="str">
        <f t="shared" si="13"/>
        <v xml:space="preserve"> </v>
      </c>
      <c r="AH87" s="213" t="str">
        <f t="shared" si="14"/>
        <v xml:space="preserve"> </v>
      </c>
      <c r="AI87" s="214" t="str">
        <f t="shared" si="15"/>
        <v xml:space="preserve"> </v>
      </c>
    </row>
    <row r="88" spans="1:35" s="158" customFormat="1" ht="18" customHeight="1">
      <c r="A88" s="108"/>
      <c r="B88" s="32"/>
      <c r="C88" s="33"/>
      <c r="D88" s="143"/>
      <c r="E88" s="34"/>
      <c r="F88" s="104"/>
      <c r="G88" s="81"/>
      <c r="H88" s="102"/>
      <c r="I88" s="16"/>
      <c r="J88" s="81"/>
      <c r="K88" s="34"/>
      <c r="L88" s="81"/>
      <c r="M88" s="102"/>
      <c r="N88" s="81"/>
      <c r="O88" s="35"/>
      <c r="P88" s="268"/>
      <c r="Q88" s="265"/>
      <c r="R88" s="81"/>
      <c r="S88" s="81"/>
      <c r="T88" s="81"/>
      <c r="U88" s="36"/>
      <c r="V88" s="209">
        <f t="shared" si="9"/>
        <v>0</v>
      </c>
      <c r="W88" s="84"/>
      <c r="X88" s="99"/>
      <c r="Y88" s="84"/>
      <c r="Z88" s="210">
        <f t="shared" si="12"/>
        <v>0</v>
      </c>
      <c r="AA88" s="84"/>
      <c r="AB88" s="211" t="str">
        <f t="shared" si="11"/>
        <v xml:space="preserve"> </v>
      </c>
      <c r="AC88" s="160"/>
      <c r="AD88" s="205">
        <f t="shared" si="10"/>
        <v>0</v>
      </c>
      <c r="AE88" s="35"/>
      <c r="AF88" s="93"/>
      <c r="AG88" s="212" t="str">
        <f t="shared" si="13"/>
        <v xml:space="preserve"> </v>
      </c>
      <c r="AH88" s="213" t="str">
        <f t="shared" si="14"/>
        <v xml:space="preserve"> </v>
      </c>
      <c r="AI88" s="214" t="str">
        <f t="shared" si="15"/>
        <v xml:space="preserve"> </v>
      </c>
    </row>
    <row r="89" spans="1:35" s="158" customFormat="1" ht="18" customHeight="1">
      <c r="A89" s="109" t="s">
        <v>40</v>
      </c>
      <c r="B89" s="37" t="s">
        <v>41</v>
      </c>
      <c r="C89" s="38"/>
      <c r="D89" s="144"/>
      <c r="E89" s="39"/>
      <c r="F89" s="105"/>
      <c r="G89" s="81"/>
      <c r="H89" s="178"/>
      <c r="I89" s="17"/>
      <c r="J89" s="81"/>
      <c r="K89" s="39"/>
      <c r="L89" s="81"/>
      <c r="M89" s="178"/>
      <c r="N89" s="81"/>
      <c r="O89" s="40"/>
      <c r="P89" s="268"/>
      <c r="Q89" s="265"/>
      <c r="R89" s="81"/>
      <c r="S89" s="81"/>
      <c r="T89" s="81"/>
      <c r="U89" s="41"/>
      <c r="V89" s="209">
        <f t="shared" si="9"/>
        <v>0</v>
      </c>
      <c r="W89" s="84"/>
      <c r="X89" s="100"/>
      <c r="Y89" s="84"/>
      <c r="Z89" s="210">
        <f t="shared" si="12"/>
        <v>0</v>
      </c>
      <c r="AA89" s="84"/>
      <c r="AB89" s="211" t="str">
        <f t="shared" si="11"/>
        <v xml:space="preserve"> </v>
      </c>
      <c r="AC89" s="160"/>
      <c r="AD89" s="205">
        <f t="shared" si="10"/>
        <v>0</v>
      </c>
      <c r="AE89" s="94"/>
      <c r="AF89" s="95"/>
      <c r="AG89" s="212" t="str">
        <f t="shared" si="13"/>
        <v xml:space="preserve"> </v>
      </c>
      <c r="AH89" s="213" t="str">
        <f t="shared" si="14"/>
        <v xml:space="preserve"> </v>
      </c>
      <c r="AI89" s="214" t="str">
        <f t="shared" si="15"/>
        <v xml:space="preserve"> </v>
      </c>
    </row>
    <row r="90" spans="1:35" s="158" customFormat="1" ht="18" customHeight="1">
      <c r="A90" s="109"/>
      <c r="B90" s="42"/>
      <c r="C90" s="38"/>
      <c r="D90" s="144"/>
      <c r="E90" s="39"/>
      <c r="F90" s="105"/>
      <c r="G90" s="81"/>
      <c r="H90" s="178"/>
      <c r="I90" s="17"/>
      <c r="J90" s="81"/>
      <c r="K90" s="39"/>
      <c r="L90" s="81"/>
      <c r="M90" s="178"/>
      <c r="N90" s="81"/>
      <c r="O90" s="40"/>
      <c r="P90" s="268"/>
      <c r="Q90" s="265"/>
      <c r="R90" s="81"/>
      <c r="S90" s="81"/>
      <c r="T90" s="81"/>
      <c r="U90" s="41"/>
      <c r="V90" s="209">
        <f t="shared" si="9"/>
        <v>0</v>
      </c>
      <c r="W90" s="84"/>
      <c r="X90" s="100"/>
      <c r="Y90" s="84"/>
      <c r="Z90" s="210">
        <f t="shared" si="12"/>
        <v>0</v>
      </c>
      <c r="AA90" s="84"/>
      <c r="AB90" s="211" t="str">
        <f t="shared" si="11"/>
        <v xml:space="preserve"> </v>
      </c>
      <c r="AC90" s="160"/>
      <c r="AD90" s="205">
        <f t="shared" si="10"/>
        <v>0</v>
      </c>
      <c r="AE90" s="94"/>
      <c r="AF90" s="95"/>
      <c r="AG90" s="212" t="str">
        <f t="shared" si="13"/>
        <v xml:space="preserve"> </v>
      </c>
      <c r="AH90" s="213" t="str">
        <f t="shared" si="14"/>
        <v xml:space="preserve"> </v>
      </c>
      <c r="AI90" s="214" t="str">
        <f t="shared" si="15"/>
        <v xml:space="preserve"> </v>
      </c>
    </row>
    <row r="91" spans="1:35" s="158" customFormat="1" ht="18" customHeight="1">
      <c r="A91" s="109"/>
      <c r="B91" s="42"/>
      <c r="C91" s="38"/>
      <c r="D91" s="144"/>
      <c r="E91" s="39"/>
      <c r="F91" s="105"/>
      <c r="G91" s="81"/>
      <c r="H91" s="178"/>
      <c r="I91" s="17"/>
      <c r="J91" s="81"/>
      <c r="K91" s="39"/>
      <c r="L91" s="81"/>
      <c r="M91" s="178"/>
      <c r="N91" s="81"/>
      <c r="O91" s="40"/>
      <c r="P91" s="268"/>
      <c r="Q91" s="265"/>
      <c r="R91" s="81"/>
      <c r="S91" s="81"/>
      <c r="T91" s="81"/>
      <c r="U91" s="41"/>
      <c r="V91" s="209">
        <f t="shared" si="9"/>
        <v>0</v>
      </c>
      <c r="W91" s="84"/>
      <c r="X91" s="100"/>
      <c r="Y91" s="84"/>
      <c r="Z91" s="210">
        <f t="shared" si="12"/>
        <v>0</v>
      </c>
      <c r="AA91" s="84"/>
      <c r="AB91" s="211" t="str">
        <f t="shared" si="11"/>
        <v xml:space="preserve"> </v>
      </c>
      <c r="AC91" s="160"/>
      <c r="AD91" s="205">
        <f t="shared" si="10"/>
        <v>0</v>
      </c>
      <c r="AE91" s="94"/>
      <c r="AF91" s="95"/>
      <c r="AG91" s="212" t="str">
        <f t="shared" si="13"/>
        <v xml:space="preserve"> </v>
      </c>
      <c r="AH91" s="213" t="str">
        <f t="shared" si="14"/>
        <v xml:space="preserve"> </v>
      </c>
      <c r="AI91" s="214" t="str">
        <f t="shared" si="15"/>
        <v xml:space="preserve"> </v>
      </c>
    </row>
    <row r="92" spans="1:35" s="158" customFormat="1" ht="18" customHeight="1">
      <c r="A92" s="109"/>
      <c r="B92" s="42"/>
      <c r="C92" s="38"/>
      <c r="D92" s="144"/>
      <c r="E92" s="39"/>
      <c r="F92" s="105"/>
      <c r="G92" s="81"/>
      <c r="H92" s="178"/>
      <c r="I92" s="17"/>
      <c r="J92" s="81"/>
      <c r="K92" s="39"/>
      <c r="L92" s="81"/>
      <c r="M92" s="178"/>
      <c r="N92" s="81"/>
      <c r="O92" s="40"/>
      <c r="P92" s="268"/>
      <c r="Q92" s="265"/>
      <c r="R92" s="81"/>
      <c r="S92" s="81"/>
      <c r="T92" s="81"/>
      <c r="U92" s="41"/>
      <c r="V92" s="209">
        <f t="shared" si="9"/>
        <v>0</v>
      </c>
      <c r="W92" s="84"/>
      <c r="X92" s="100"/>
      <c r="Y92" s="84"/>
      <c r="Z92" s="210">
        <f t="shared" si="12"/>
        <v>0</v>
      </c>
      <c r="AA92" s="84"/>
      <c r="AB92" s="211" t="str">
        <f t="shared" si="11"/>
        <v xml:space="preserve"> </v>
      </c>
      <c r="AC92" s="160"/>
      <c r="AD92" s="205">
        <f t="shared" si="10"/>
        <v>0</v>
      </c>
      <c r="AE92" s="94"/>
      <c r="AF92" s="95"/>
      <c r="AG92" s="212" t="str">
        <f t="shared" si="13"/>
        <v xml:space="preserve"> </v>
      </c>
      <c r="AH92" s="213" t="str">
        <f t="shared" si="14"/>
        <v xml:space="preserve"> </v>
      </c>
      <c r="AI92" s="214" t="str">
        <f t="shared" si="15"/>
        <v xml:space="preserve"> </v>
      </c>
    </row>
    <row r="93" spans="1:35" s="158" customFormat="1" ht="18" customHeight="1">
      <c r="A93" s="109"/>
      <c r="B93" s="42"/>
      <c r="C93" s="38"/>
      <c r="D93" s="144"/>
      <c r="E93" s="39"/>
      <c r="F93" s="105"/>
      <c r="G93" s="81"/>
      <c r="H93" s="178"/>
      <c r="I93" s="17"/>
      <c r="J93" s="81"/>
      <c r="K93" s="39"/>
      <c r="L93" s="81"/>
      <c r="M93" s="178"/>
      <c r="N93" s="81"/>
      <c r="O93" s="40"/>
      <c r="P93" s="268"/>
      <c r="Q93" s="265"/>
      <c r="R93" s="81"/>
      <c r="S93" s="81"/>
      <c r="T93" s="81"/>
      <c r="U93" s="41"/>
      <c r="V93" s="209">
        <f t="shared" si="9"/>
        <v>0</v>
      </c>
      <c r="W93" s="84"/>
      <c r="X93" s="100"/>
      <c r="Y93" s="84"/>
      <c r="Z93" s="210">
        <f t="shared" si="12"/>
        <v>0</v>
      </c>
      <c r="AA93" s="84"/>
      <c r="AB93" s="211" t="str">
        <f t="shared" si="11"/>
        <v xml:space="preserve"> </v>
      </c>
      <c r="AC93" s="160"/>
      <c r="AD93" s="205">
        <f t="shared" si="10"/>
        <v>0</v>
      </c>
      <c r="AE93" s="94"/>
      <c r="AF93" s="95"/>
      <c r="AG93" s="212" t="str">
        <f t="shared" si="13"/>
        <v xml:space="preserve"> </v>
      </c>
      <c r="AH93" s="213" t="str">
        <f t="shared" si="14"/>
        <v xml:space="preserve"> </v>
      </c>
      <c r="AI93" s="214" t="str">
        <f t="shared" si="15"/>
        <v xml:space="preserve"> </v>
      </c>
    </row>
    <row r="94" spans="1:35" s="158" customFormat="1" ht="18" customHeight="1">
      <c r="A94" s="108" t="s">
        <v>42</v>
      </c>
      <c r="B94" s="28" t="s">
        <v>43</v>
      </c>
      <c r="C94" s="33"/>
      <c r="D94" s="143"/>
      <c r="E94" s="34"/>
      <c r="F94" s="104"/>
      <c r="G94" s="81"/>
      <c r="H94" s="102"/>
      <c r="I94" s="16"/>
      <c r="J94" s="81"/>
      <c r="K94" s="34"/>
      <c r="L94" s="81"/>
      <c r="M94" s="102"/>
      <c r="N94" s="81"/>
      <c r="O94" s="35"/>
      <c r="P94" s="268"/>
      <c r="Q94" s="265"/>
      <c r="R94" s="81"/>
      <c r="S94" s="81"/>
      <c r="T94" s="81"/>
      <c r="U94" s="36"/>
      <c r="V94" s="209">
        <f t="shared" si="9"/>
        <v>0</v>
      </c>
      <c r="W94" s="84"/>
      <c r="X94" s="99"/>
      <c r="Y94" s="84"/>
      <c r="Z94" s="210">
        <f t="shared" si="12"/>
        <v>0</v>
      </c>
      <c r="AA94" s="84"/>
      <c r="AB94" s="211" t="str">
        <f t="shared" si="11"/>
        <v xml:space="preserve"> </v>
      </c>
      <c r="AC94" s="160"/>
      <c r="AD94" s="205">
        <f t="shared" si="10"/>
        <v>0</v>
      </c>
      <c r="AE94" s="35"/>
      <c r="AF94" s="35"/>
      <c r="AG94" s="212" t="str">
        <f t="shared" si="13"/>
        <v xml:space="preserve"> </v>
      </c>
      <c r="AH94" s="213" t="str">
        <f t="shared" si="14"/>
        <v xml:space="preserve"> </v>
      </c>
      <c r="AI94" s="214" t="str">
        <f t="shared" si="15"/>
        <v xml:space="preserve"> </v>
      </c>
    </row>
    <row r="95" spans="1:35" s="158" customFormat="1" ht="18" customHeight="1">
      <c r="A95" s="108"/>
      <c r="B95" s="32"/>
      <c r="C95" s="33"/>
      <c r="D95" s="143"/>
      <c r="E95" s="34"/>
      <c r="F95" s="104"/>
      <c r="G95" s="81"/>
      <c r="H95" s="102"/>
      <c r="I95" s="16"/>
      <c r="J95" s="81"/>
      <c r="K95" s="34"/>
      <c r="L95" s="81"/>
      <c r="M95" s="102"/>
      <c r="N95" s="81"/>
      <c r="O95" s="35"/>
      <c r="P95" s="268"/>
      <c r="Q95" s="265"/>
      <c r="R95" s="81"/>
      <c r="S95" s="81"/>
      <c r="T95" s="81"/>
      <c r="U95" s="36"/>
      <c r="V95" s="209">
        <f t="shared" si="9"/>
        <v>0</v>
      </c>
      <c r="W95" s="84"/>
      <c r="X95" s="99"/>
      <c r="Y95" s="84"/>
      <c r="Z95" s="210">
        <f t="shared" si="12"/>
        <v>0</v>
      </c>
      <c r="AA95" s="84"/>
      <c r="AB95" s="211" t="str">
        <f t="shared" si="11"/>
        <v xml:space="preserve"> </v>
      </c>
      <c r="AC95" s="160"/>
      <c r="AD95" s="205">
        <f t="shared" si="10"/>
        <v>0</v>
      </c>
      <c r="AE95" s="35"/>
      <c r="AF95" s="35"/>
      <c r="AG95" s="212" t="str">
        <f t="shared" si="13"/>
        <v xml:space="preserve"> </v>
      </c>
      <c r="AH95" s="213" t="str">
        <f t="shared" si="14"/>
        <v xml:space="preserve"> </v>
      </c>
      <c r="AI95" s="214" t="str">
        <f t="shared" si="15"/>
        <v xml:space="preserve"> </v>
      </c>
    </row>
    <row r="96" spans="1:35" s="158" customFormat="1" ht="18" customHeight="1">
      <c r="A96" s="108"/>
      <c r="B96" s="32"/>
      <c r="C96" s="33"/>
      <c r="D96" s="143"/>
      <c r="E96" s="34"/>
      <c r="F96" s="104"/>
      <c r="G96" s="81"/>
      <c r="H96" s="102"/>
      <c r="I96" s="16"/>
      <c r="J96" s="81"/>
      <c r="K96" s="34"/>
      <c r="L96" s="81"/>
      <c r="M96" s="102"/>
      <c r="N96" s="81"/>
      <c r="O96" s="35"/>
      <c r="P96" s="268"/>
      <c r="Q96" s="265"/>
      <c r="R96" s="81"/>
      <c r="S96" s="81"/>
      <c r="T96" s="81"/>
      <c r="U96" s="36"/>
      <c r="V96" s="209">
        <f t="shared" si="9"/>
        <v>0</v>
      </c>
      <c r="W96" s="84"/>
      <c r="X96" s="99"/>
      <c r="Y96" s="84"/>
      <c r="Z96" s="210">
        <f t="shared" si="12"/>
        <v>0</v>
      </c>
      <c r="AA96" s="84"/>
      <c r="AB96" s="211" t="str">
        <f t="shared" si="11"/>
        <v xml:space="preserve"> </v>
      </c>
      <c r="AC96" s="160"/>
      <c r="AD96" s="205">
        <f t="shared" si="10"/>
        <v>0</v>
      </c>
      <c r="AE96" s="35"/>
      <c r="AF96" s="35"/>
      <c r="AG96" s="212" t="str">
        <f t="shared" si="13"/>
        <v xml:space="preserve"> </v>
      </c>
      <c r="AH96" s="213" t="str">
        <f t="shared" si="14"/>
        <v xml:space="preserve"> </v>
      </c>
      <c r="AI96" s="214" t="str">
        <f t="shared" si="15"/>
        <v xml:space="preserve"> </v>
      </c>
    </row>
    <row r="97" spans="1:35" s="158" customFormat="1" ht="18" customHeight="1">
      <c r="A97" s="108"/>
      <c r="B97" s="32"/>
      <c r="C97" s="33"/>
      <c r="D97" s="143"/>
      <c r="E97" s="34"/>
      <c r="F97" s="104"/>
      <c r="G97" s="81"/>
      <c r="H97" s="102"/>
      <c r="I97" s="16"/>
      <c r="J97" s="81"/>
      <c r="K97" s="34"/>
      <c r="L97" s="81"/>
      <c r="M97" s="102"/>
      <c r="N97" s="81"/>
      <c r="O97" s="35"/>
      <c r="P97" s="268"/>
      <c r="Q97" s="265"/>
      <c r="R97" s="81"/>
      <c r="S97" s="81"/>
      <c r="T97" s="81"/>
      <c r="U97" s="36"/>
      <c r="V97" s="209">
        <f t="shared" si="9"/>
        <v>0</v>
      </c>
      <c r="W97" s="84"/>
      <c r="X97" s="99"/>
      <c r="Y97" s="84"/>
      <c r="Z97" s="210">
        <f t="shared" si="12"/>
        <v>0</v>
      </c>
      <c r="AA97" s="84"/>
      <c r="AB97" s="211" t="str">
        <f t="shared" si="11"/>
        <v xml:space="preserve"> </v>
      </c>
      <c r="AC97" s="160"/>
      <c r="AD97" s="205">
        <f t="shared" si="10"/>
        <v>0</v>
      </c>
      <c r="AE97" s="35"/>
      <c r="AF97" s="35"/>
      <c r="AG97" s="212" t="str">
        <f t="shared" si="13"/>
        <v xml:space="preserve"> </v>
      </c>
      <c r="AH97" s="213" t="str">
        <f t="shared" si="14"/>
        <v xml:space="preserve"> </v>
      </c>
      <c r="AI97" s="214" t="str">
        <f t="shared" si="15"/>
        <v xml:space="preserve"> </v>
      </c>
    </row>
    <row r="98" spans="1:35" s="158" customFormat="1" ht="18" customHeight="1">
      <c r="A98" s="108"/>
      <c r="B98" s="32"/>
      <c r="C98" s="33"/>
      <c r="D98" s="143"/>
      <c r="E98" s="34"/>
      <c r="F98" s="104"/>
      <c r="G98" s="81"/>
      <c r="H98" s="102"/>
      <c r="I98" s="16"/>
      <c r="J98" s="81"/>
      <c r="K98" s="34"/>
      <c r="L98" s="81"/>
      <c r="M98" s="102"/>
      <c r="N98" s="81"/>
      <c r="O98" s="35"/>
      <c r="P98" s="268"/>
      <c r="Q98" s="265"/>
      <c r="R98" s="81"/>
      <c r="S98" s="81"/>
      <c r="T98" s="81"/>
      <c r="U98" s="36"/>
      <c r="V98" s="209">
        <f t="shared" si="9"/>
        <v>0</v>
      </c>
      <c r="W98" s="84"/>
      <c r="X98" s="99"/>
      <c r="Y98" s="84"/>
      <c r="Z98" s="210">
        <f t="shared" si="12"/>
        <v>0</v>
      </c>
      <c r="AA98" s="84"/>
      <c r="AB98" s="211" t="str">
        <f t="shared" si="11"/>
        <v xml:space="preserve"> </v>
      </c>
      <c r="AC98" s="160"/>
      <c r="AD98" s="205">
        <f t="shared" si="10"/>
        <v>0</v>
      </c>
      <c r="AE98" s="35"/>
      <c r="AF98" s="35"/>
      <c r="AG98" s="212" t="str">
        <f t="shared" si="13"/>
        <v xml:space="preserve"> </v>
      </c>
      <c r="AH98" s="213" t="str">
        <f t="shared" si="14"/>
        <v xml:space="preserve"> </v>
      </c>
      <c r="AI98" s="214" t="str">
        <f t="shared" si="15"/>
        <v xml:space="preserve"> </v>
      </c>
    </row>
    <row r="99" spans="1:35" s="158" customFormat="1" ht="18" customHeight="1">
      <c r="A99" s="109" t="s">
        <v>44</v>
      </c>
      <c r="B99" s="37" t="s">
        <v>45</v>
      </c>
      <c r="C99" s="38"/>
      <c r="D99" s="144"/>
      <c r="E99" s="39"/>
      <c r="F99" s="105"/>
      <c r="G99" s="81"/>
      <c r="H99" s="178"/>
      <c r="I99" s="17"/>
      <c r="J99" s="81"/>
      <c r="K99" s="39"/>
      <c r="L99" s="81"/>
      <c r="M99" s="178"/>
      <c r="N99" s="81"/>
      <c r="O99" s="40"/>
      <c r="P99" s="268"/>
      <c r="Q99" s="265"/>
      <c r="R99" s="81"/>
      <c r="S99" s="81"/>
      <c r="T99" s="81"/>
      <c r="U99" s="41"/>
      <c r="V99" s="209">
        <f t="shared" si="9"/>
        <v>0</v>
      </c>
      <c r="W99" s="84"/>
      <c r="X99" s="100"/>
      <c r="Y99" s="84"/>
      <c r="Z99" s="210">
        <f t="shared" si="12"/>
        <v>0</v>
      </c>
      <c r="AA99" s="84"/>
      <c r="AB99" s="211" t="str">
        <f t="shared" si="11"/>
        <v xml:space="preserve"> </v>
      </c>
      <c r="AC99" s="160"/>
      <c r="AD99" s="205">
        <f t="shared" si="10"/>
        <v>0</v>
      </c>
      <c r="AE99" s="94"/>
      <c r="AF99" s="95"/>
      <c r="AG99" s="212" t="str">
        <f t="shared" si="13"/>
        <v xml:space="preserve"> </v>
      </c>
      <c r="AH99" s="213" t="str">
        <f t="shared" si="14"/>
        <v xml:space="preserve"> </v>
      </c>
      <c r="AI99" s="214" t="str">
        <f t="shared" si="15"/>
        <v xml:space="preserve"> </v>
      </c>
    </row>
    <row r="100" spans="1:35" s="158" customFormat="1" ht="18" customHeight="1">
      <c r="A100" s="109"/>
      <c r="B100" s="42"/>
      <c r="C100" s="38"/>
      <c r="D100" s="144"/>
      <c r="E100" s="39"/>
      <c r="F100" s="105"/>
      <c r="G100" s="81"/>
      <c r="H100" s="178"/>
      <c r="I100" s="17"/>
      <c r="J100" s="81"/>
      <c r="K100" s="39"/>
      <c r="L100" s="81"/>
      <c r="M100" s="178"/>
      <c r="N100" s="81"/>
      <c r="O100" s="40"/>
      <c r="P100" s="268"/>
      <c r="Q100" s="265"/>
      <c r="R100" s="81"/>
      <c r="S100" s="81"/>
      <c r="T100" s="81"/>
      <c r="U100" s="41"/>
      <c r="V100" s="209">
        <f t="shared" si="9"/>
        <v>0</v>
      </c>
      <c r="W100" s="84"/>
      <c r="X100" s="100"/>
      <c r="Y100" s="84"/>
      <c r="Z100" s="210">
        <f t="shared" si="12"/>
        <v>0</v>
      </c>
      <c r="AA100" s="84"/>
      <c r="AB100" s="211" t="str">
        <f t="shared" si="11"/>
        <v xml:space="preserve"> </v>
      </c>
      <c r="AC100" s="160"/>
      <c r="AD100" s="205">
        <f t="shared" si="10"/>
        <v>0</v>
      </c>
      <c r="AE100" s="94"/>
      <c r="AF100" s="95"/>
      <c r="AG100" s="212" t="str">
        <f t="shared" si="13"/>
        <v xml:space="preserve"> </v>
      </c>
      <c r="AH100" s="213" t="str">
        <f t="shared" si="14"/>
        <v xml:space="preserve"> </v>
      </c>
      <c r="AI100" s="214" t="str">
        <f t="shared" si="15"/>
        <v xml:space="preserve"> </v>
      </c>
    </row>
    <row r="101" spans="1:35" s="158" customFormat="1" ht="18" customHeight="1">
      <c r="A101" s="109"/>
      <c r="B101" s="42"/>
      <c r="C101" s="38"/>
      <c r="D101" s="144"/>
      <c r="E101" s="39"/>
      <c r="F101" s="105"/>
      <c r="G101" s="81"/>
      <c r="H101" s="178"/>
      <c r="I101" s="17"/>
      <c r="J101" s="81"/>
      <c r="K101" s="39"/>
      <c r="L101" s="81"/>
      <c r="M101" s="178"/>
      <c r="N101" s="81"/>
      <c r="O101" s="40"/>
      <c r="P101" s="268"/>
      <c r="Q101" s="265"/>
      <c r="R101" s="81"/>
      <c r="S101" s="81"/>
      <c r="T101" s="81"/>
      <c r="U101" s="41"/>
      <c r="V101" s="209">
        <f t="shared" si="9"/>
        <v>0</v>
      </c>
      <c r="W101" s="84"/>
      <c r="X101" s="100"/>
      <c r="Y101" s="84"/>
      <c r="Z101" s="210">
        <f t="shared" si="12"/>
        <v>0</v>
      </c>
      <c r="AA101" s="84"/>
      <c r="AB101" s="211" t="str">
        <f t="shared" si="11"/>
        <v xml:space="preserve"> </v>
      </c>
      <c r="AC101" s="160"/>
      <c r="AD101" s="205">
        <f t="shared" si="10"/>
        <v>0</v>
      </c>
      <c r="AE101" s="94"/>
      <c r="AF101" s="95"/>
      <c r="AG101" s="212" t="str">
        <f t="shared" si="13"/>
        <v xml:space="preserve"> </v>
      </c>
      <c r="AH101" s="213" t="str">
        <f t="shared" si="14"/>
        <v xml:space="preserve"> </v>
      </c>
      <c r="AI101" s="214" t="str">
        <f t="shared" si="15"/>
        <v xml:space="preserve"> </v>
      </c>
    </row>
    <row r="102" spans="1:35" s="158" customFormat="1" ht="18" customHeight="1">
      <c r="A102" s="109"/>
      <c r="B102" s="42"/>
      <c r="C102" s="38"/>
      <c r="D102" s="144"/>
      <c r="E102" s="39"/>
      <c r="F102" s="105"/>
      <c r="G102" s="81"/>
      <c r="H102" s="178"/>
      <c r="I102" s="17"/>
      <c r="J102" s="81"/>
      <c r="K102" s="39"/>
      <c r="L102" s="81"/>
      <c r="M102" s="178"/>
      <c r="N102" s="81"/>
      <c r="O102" s="40"/>
      <c r="P102" s="268"/>
      <c r="Q102" s="265"/>
      <c r="R102" s="81"/>
      <c r="S102" s="81"/>
      <c r="T102" s="81"/>
      <c r="U102" s="41"/>
      <c r="V102" s="209">
        <f t="shared" si="9"/>
        <v>0</v>
      </c>
      <c r="W102" s="84"/>
      <c r="X102" s="100"/>
      <c r="Y102" s="84"/>
      <c r="Z102" s="210">
        <f t="shared" si="12"/>
        <v>0</v>
      </c>
      <c r="AA102" s="84"/>
      <c r="AB102" s="211" t="str">
        <f t="shared" si="11"/>
        <v xml:space="preserve"> </v>
      </c>
      <c r="AC102" s="160"/>
      <c r="AD102" s="205">
        <f t="shared" si="10"/>
        <v>0</v>
      </c>
      <c r="AE102" s="94"/>
      <c r="AF102" s="95"/>
      <c r="AG102" s="212" t="str">
        <f t="shared" si="13"/>
        <v xml:space="preserve"> </v>
      </c>
      <c r="AH102" s="213" t="str">
        <f t="shared" si="14"/>
        <v xml:space="preserve"> </v>
      </c>
      <c r="AI102" s="214" t="str">
        <f t="shared" si="15"/>
        <v xml:space="preserve"> </v>
      </c>
    </row>
    <row r="103" spans="1:35" s="158" customFormat="1" ht="18" customHeight="1">
      <c r="A103" s="109"/>
      <c r="B103" s="42"/>
      <c r="C103" s="38"/>
      <c r="D103" s="144"/>
      <c r="E103" s="39"/>
      <c r="F103" s="105"/>
      <c r="G103" s="81"/>
      <c r="H103" s="178"/>
      <c r="I103" s="17"/>
      <c r="J103" s="81"/>
      <c r="K103" s="39"/>
      <c r="L103" s="81"/>
      <c r="M103" s="178"/>
      <c r="N103" s="81"/>
      <c r="O103" s="40"/>
      <c r="P103" s="268"/>
      <c r="Q103" s="265"/>
      <c r="R103" s="81"/>
      <c r="S103" s="81"/>
      <c r="T103" s="81"/>
      <c r="U103" s="41"/>
      <c r="V103" s="209">
        <f t="shared" si="9"/>
        <v>0</v>
      </c>
      <c r="W103" s="84"/>
      <c r="X103" s="100"/>
      <c r="Y103" s="84"/>
      <c r="Z103" s="210">
        <f t="shared" si="12"/>
        <v>0</v>
      </c>
      <c r="AA103" s="84"/>
      <c r="AB103" s="211" t="str">
        <f t="shared" si="11"/>
        <v xml:space="preserve"> </v>
      </c>
      <c r="AC103" s="160"/>
      <c r="AD103" s="205">
        <f t="shared" si="10"/>
        <v>0</v>
      </c>
      <c r="AE103" s="94"/>
      <c r="AF103" s="95"/>
      <c r="AG103" s="212" t="str">
        <f t="shared" si="13"/>
        <v xml:space="preserve"> </v>
      </c>
      <c r="AH103" s="213" t="str">
        <f t="shared" si="14"/>
        <v xml:space="preserve"> </v>
      </c>
      <c r="AI103" s="214" t="str">
        <f t="shared" si="15"/>
        <v xml:space="preserve"> </v>
      </c>
    </row>
    <row r="104" spans="1:35" s="158" customFormat="1" ht="18" customHeight="1">
      <c r="A104" s="108" t="s">
        <v>46</v>
      </c>
      <c r="B104" s="28" t="s">
        <v>47</v>
      </c>
      <c r="C104" s="33"/>
      <c r="D104" s="143"/>
      <c r="E104" s="34"/>
      <c r="F104" s="104"/>
      <c r="G104" s="81"/>
      <c r="H104" s="102"/>
      <c r="I104" s="16"/>
      <c r="J104" s="81"/>
      <c r="K104" s="34"/>
      <c r="L104" s="81"/>
      <c r="M104" s="102"/>
      <c r="N104" s="81"/>
      <c r="O104" s="35"/>
      <c r="P104" s="268"/>
      <c r="Q104" s="265"/>
      <c r="R104" s="81"/>
      <c r="S104" s="81"/>
      <c r="T104" s="81"/>
      <c r="U104" s="36"/>
      <c r="V104" s="209">
        <f t="shared" si="9"/>
        <v>0</v>
      </c>
      <c r="W104" s="84"/>
      <c r="X104" s="99"/>
      <c r="Y104" s="84"/>
      <c r="Z104" s="210">
        <f t="shared" si="12"/>
        <v>0</v>
      </c>
      <c r="AA104" s="84"/>
      <c r="AB104" s="211" t="str">
        <f t="shared" si="11"/>
        <v xml:space="preserve"> </v>
      </c>
      <c r="AC104" s="160"/>
      <c r="AD104" s="205">
        <f t="shared" si="10"/>
        <v>0</v>
      </c>
      <c r="AE104" s="35"/>
      <c r="AF104" s="93"/>
      <c r="AG104" s="212" t="str">
        <f t="shared" si="13"/>
        <v xml:space="preserve"> </v>
      </c>
      <c r="AH104" s="213" t="str">
        <f t="shared" si="14"/>
        <v xml:space="preserve"> </v>
      </c>
      <c r="AI104" s="214" t="str">
        <f t="shared" si="15"/>
        <v xml:space="preserve"> </v>
      </c>
    </row>
    <row r="105" spans="1:35" s="158" customFormat="1" ht="18" customHeight="1">
      <c r="A105" s="108"/>
      <c r="B105" s="32"/>
      <c r="C105" s="33"/>
      <c r="D105" s="143"/>
      <c r="E105" s="34"/>
      <c r="F105" s="104"/>
      <c r="G105" s="81"/>
      <c r="H105" s="102"/>
      <c r="I105" s="16"/>
      <c r="J105" s="81"/>
      <c r="K105" s="34"/>
      <c r="L105" s="81"/>
      <c r="M105" s="102"/>
      <c r="N105" s="81"/>
      <c r="O105" s="35"/>
      <c r="P105" s="268"/>
      <c r="Q105" s="265"/>
      <c r="R105" s="81"/>
      <c r="S105" s="81"/>
      <c r="T105" s="81"/>
      <c r="U105" s="36"/>
      <c r="V105" s="209">
        <f t="shared" si="9"/>
        <v>0</v>
      </c>
      <c r="W105" s="84"/>
      <c r="X105" s="99"/>
      <c r="Y105" s="84"/>
      <c r="Z105" s="210">
        <f t="shared" si="12"/>
        <v>0</v>
      </c>
      <c r="AA105" s="84"/>
      <c r="AB105" s="211" t="str">
        <f t="shared" si="11"/>
        <v xml:space="preserve"> </v>
      </c>
      <c r="AC105" s="160"/>
      <c r="AD105" s="205">
        <f t="shared" si="10"/>
        <v>0</v>
      </c>
      <c r="AE105" s="35"/>
      <c r="AF105" s="93"/>
      <c r="AG105" s="212" t="str">
        <f t="shared" si="13"/>
        <v xml:space="preserve"> </v>
      </c>
      <c r="AH105" s="213" t="str">
        <f t="shared" si="14"/>
        <v xml:space="preserve"> </v>
      </c>
      <c r="AI105" s="214" t="str">
        <f t="shared" si="15"/>
        <v xml:space="preserve"> </v>
      </c>
    </row>
    <row r="106" spans="1:35" s="158" customFormat="1" ht="18" customHeight="1">
      <c r="A106" s="108"/>
      <c r="B106" s="32"/>
      <c r="C106" s="33"/>
      <c r="D106" s="143"/>
      <c r="E106" s="34"/>
      <c r="F106" s="104"/>
      <c r="G106" s="81"/>
      <c r="H106" s="102"/>
      <c r="I106" s="16"/>
      <c r="J106" s="81"/>
      <c r="K106" s="34"/>
      <c r="L106" s="81"/>
      <c r="M106" s="102"/>
      <c r="N106" s="81"/>
      <c r="O106" s="35"/>
      <c r="P106" s="268"/>
      <c r="Q106" s="265"/>
      <c r="R106" s="81"/>
      <c r="S106" s="81"/>
      <c r="T106" s="81"/>
      <c r="U106" s="36"/>
      <c r="V106" s="209">
        <f t="shared" si="9"/>
        <v>0</v>
      </c>
      <c r="W106" s="84"/>
      <c r="X106" s="99"/>
      <c r="Y106" s="84"/>
      <c r="Z106" s="210">
        <f t="shared" si="12"/>
        <v>0</v>
      </c>
      <c r="AA106" s="84"/>
      <c r="AB106" s="211" t="str">
        <f t="shared" si="11"/>
        <v xml:space="preserve"> </v>
      </c>
      <c r="AC106" s="160"/>
      <c r="AD106" s="205">
        <f t="shared" si="10"/>
        <v>0</v>
      </c>
      <c r="AE106" s="35"/>
      <c r="AF106" s="93"/>
      <c r="AG106" s="212" t="str">
        <f t="shared" si="13"/>
        <v xml:space="preserve"> </v>
      </c>
      <c r="AH106" s="213" t="str">
        <f t="shared" si="14"/>
        <v xml:space="preserve"> </v>
      </c>
      <c r="AI106" s="214" t="str">
        <f t="shared" si="15"/>
        <v xml:space="preserve"> </v>
      </c>
    </row>
    <row r="107" spans="1:35" s="158" customFormat="1" ht="18" customHeight="1">
      <c r="A107" s="108"/>
      <c r="B107" s="32"/>
      <c r="C107" s="33"/>
      <c r="D107" s="143"/>
      <c r="E107" s="34"/>
      <c r="F107" s="104"/>
      <c r="G107" s="81"/>
      <c r="H107" s="102"/>
      <c r="I107" s="16"/>
      <c r="J107" s="81"/>
      <c r="K107" s="34"/>
      <c r="L107" s="81"/>
      <c r="M107" s="102"/>
      <c r="N107" s="81"/>
      <c r="O107" s="35"/>
      <c r="P107" s="268"/>
      <c r="Q107" s="265"/>
      <c r="R107" s="81"/>
      <c r="S107" s="81"/>
      <c r="T107" s="81"/>
      <c r="U107" s="36"/>
      <c r="V107" s="209">
        <f t="shared" si="9"/>
        <v>0</v>
      </c>
      <c r="W107" s="84"/>
      <c r="X107" s="99"/>
      <c r="Y107" s="84"/>
      <c r="Z107" s="210">
        <f t="shared" si="12"/>
        <v>0</v>
      </c>
      <c r="AA107" s="84"/>
      <c r="AB107" s="211" t="str">
        <f t="shared" si="11"/>
        <v xml:space="preserve"> </v>
      </c>
      <c r="AC107" s="160"/>
      <c r="AD107" s="205">
        <f t="shared" si="10"/>
        <v>0</v>
      </c>
      <c r="AE107" s="35"/>
      <c r="AF107" s="93"/>
      <c r="AG107" s="212" t="str">
        <f t="shared" si="13"/>
        <v xml:space="preserve"> </v>
      </c>
      <c r="AH107" s="213" t="str">
        <f t="shared" si="14"/>
        <v xml:space="preserve"> </v>
      </c>
      <c r="AI107" s="214" t="str">
        <f t="shared" si="15"/>
        <v xml:space="preserve"> </v>
      </c>
    </row>
    <row r="108" spans="1:35" s="158" customFormat="1" ht="18" customHeight="1">
      <c r="A108" s="108"/>
      <c r="B108" s="32"/>
      <c r="C108" s="33"/>
      <c r="D108" s="143"/>
      <c r="E108" s="34"/>
      <c r="F108" s="104"/>
      <c r="G108" s="81"/>
      <c r="H108" s="102"/>
      <c r="I108" s="16"/>
      <c r="J108" s="81"/>
      <c r="K108" s="34"/>
      <c r="L108" s="81"/>
      <c r="M108" s="102"/>
      <c r="N108" s="81"/>
      <c r="O108" s="35"/>
      <c r="P108" s="268"/>
      <c r="Q108" s="265"/>
      <c r="R108" s="81"/>
      <c r="S108" s="81"/>
      <c r="T108" s="81"/>
      <c r="U108" s="36"/>
      <c r="V108" s="209">
        <f t="shared" si="9"/>
        <v>0</v>
      </c>
      <c r="W108" s="84"/>
      <c r="X108" s="99"/>
      <c r="Y108" s="84"/>
      <c r="Z108" s="210">
        <f t="shared" si="12"/>
        <v>0</v>
      </c>
      <c r="AA108" s="84"/>
      <c r="AB108" s="211" t="str">
        <f t="shared" si="11"/>
        <v xml:space="preserve"> </v>
      </c>
      <c r="AC108" s="160"/>
      <c r="AD108" s="205">
        <f t="shared" si="10"/>
        <v>0</v>
      </c>
      <c r="AE108" s="35"/>
      <c r="AF108" s="93"/>
      <c r="AG108" s="212" t="str">
        <f t="shared" si="13"/>
        <v xml:space="preserve"> </v>
      </c>
      <c r="AH108" s="213" t="str">
        <f t="shared" si="14"/>
        <v xml:space="preserve"> </v>
      </c>
      <c r="AI108" s="214" t="str">
        <f t="shared" si="15"/>
        <v xml:space="preserve"> </v>
      </c>
    </row>
    <row r="109" spans="1:35" s="158" customFormat="1" ht="18" customHeight="1">
      <c r="A109" s="109" t="s">
        <v>48</v>
      </c>
      <c r="B109" s="37" t="s">
        <v>49</v>
      </c>
      <c r="C109" s="38"/>
      <c r="D109" s="144"/>
      <c r="E109" s="39"/>
      <c r="F109" s="105"/>
      <c r="G109" s="81"/>
      <c r="H109" s="178"/>
      <c r="I109" s="17"/>
      <c r="J109" s="81"/>
      <c r="K109" s="39"/>
      <c r="L109" s="81"/>
      <c r="M109" s="178"/>
      <c r="N109" s="81"/>
      <c r="O109" s="40"/>
      <c r="P109" s="268"/>
      <c r="Q109" s="265"/>
      <c r="R109" s="81"/>
      <c r="S109" s="81"/>
      <c r="T109" s="81"/>
      <c r="U109" s="41"/>
      <c r="V109" s="209">
        <f t="shared" si="9"/>
        <v>0</v>
      </c>
      <c r="W109" s="84"/>
      <c r="X109" s="100"/>
      <c r="Y109" s="84"/>
      <c r="Z109" s="210">
        <f t="shared" si="12"/>
        <v>0</v>
      </c>
      <c r="AA109" s="84"/>
      <c r="AB109" s="211" t="str">
        <f t="shared" si="11"/>
        <v xml:space="preserve"> </v>
      </c>
      <c r="AC109" s="160"/>
      <c r="AD109" s="205">
        <f t="shared" si="10"/>
        <v>0</v>
      </c>
      <c r="AE109" s="94"/>
      <c r="AF109" s="95"/>
      <c r="AG109" s="212" t="str">
        <f t="shared" si="13"/>
        <v xml:space="preserve"> </v>
      </c>
      <c r="AH109" s="213" t="str">
        <f t="shared" si="14"/>
        <v xml:space="preserve"> </v>
      </c>
      <c r="AI109" s="214" t="str">
        <f t="shared" si="15"/>
        <v xml:space="preserve"> </v>
      </c>
    </row>
    <row r="110" spans="1:35" s="158" customFormat="1" ht="18" customHeight="1">
      <c r="A110" s="109"/>
      <c r="B110" s="42"/>
      <c r="C110" s="38"/>
      <c r="D110" s="144"/>
      <c r="E110" s="39"/>
      <c r="F110" s="105"/>
      <c r="G110" s="81"/>
      <c r="H110" s="178"/>
      <c r="I110" s="17"/>
      <c r="J110" s="81"/>
      <c r="K110" s="39"/>
      <c r="L110" s="81"/>
      <c r="M110" s="178"/>
      <c r="N110" s="81"/>
      <c r="O110" s="40"/>
      <c r="P110" s="268"/>
      <c r="Q110" s="265"/>
      <c r="R110" s="81"/>
      <c r="S110" s="81"/>
      <c r="T110" s="81"/>
      <c r="U110" s="41"/>
      <c r="V110" s="209">
        <f t="shared" si="9"/>
        <v>0</v>
      </c>
      <c r="W110" s="84"/>
      <c r="X110" s="100"/>
      <c r="Y110" s="84"/>
      <c r="Z110" s="210">
        <f t="shared" si="12"/>
        <v>0</v>
      </c>
      <c r="AA110" s="84"/>
      <c r="AB110" s="211" t="str">
        <f t="shared" si="11"/>
        <v xml:space="preserve"> </v>
      </c>
      <c r="AC110" s="160"/>
      <c r="AD110" s="205">
        <f t="shared" si="10"/>
        <v>0</v>
      </c>
      <c r="AE110" s="94"/>
      <c r="AF110" s="95"/>
      <c r="AG110" s="212" t="str">
        <f t="shared" si="13"/>
        <v xml:space="preserve"> </v>
      </c>
      <c r="AH110" s="213" t="str">
        <f t="shared" si="14"/>
        <v xml:space="preserve"> </v>
      </c>
      <c r="AI110" s="214" t="str">
        <f t="shared" si="15"/>
        <v xml:space="preserve"> </v>
      </c>
    </row>
    <row r="111" spans="1:35" s="158" customFormat="1" ht="18" customHeight="1">
      <c r="A111" s="109"/>
      <c r="B111" s="42"/>
      <c r="C111" s="38"/>
      <c r="D111" s="144"/>
      <c r="E111" s="39"/>
      <c r="F111" s="105"/>
      <c r="G111" s="81"/>
      <c r="H111" s="178"/>
      <c r="I111" s="17"/>
      <c r="J111" s="81"/>
      <c r="K111" s="39"/>
      <c r="L111" s="81"/>
      <c r="M111" s="178"/>
      <c r="N111" s="81"/>
      <c r="O111" s="40"/>
      <c r="P111" s="268"/>
      <c r="Q111" s="265"/>
      <c r="R111" s="81"/>
      <c r="S111" s="81"/>
      <c r="T111" s="81"/>
      <c r="U111" s="41"/>
      <c r="V111" s="209">
        <f t="shared" si="9"/>
        <v>0</v>
      </c>
      <c r="W111" s="84"/>
      <c r="X111" s="100"/>
      <c r="Y111" s="84"/>
      <c r="Z111" s="210">
        <f t="shared" si="12"/>
        <v>0</v>
      </c>
      <c r="AA111" s="84"/>
      <c r="AB111" s="211" t="str">
        <f t="shared" si="11"/>
        <v xml:space="preserve"> </v>
      </c>
      <c r="AC111" s="160"/>
      <c r="AD111" s="205">
        <f t="shared" si="10"/>
        <v>0</v>
      </c>
      <c r="AE111" s="94"/>
      <c r="AF111" s="95"/>
      <c r="AG111" s="212" t="str">
        <f t="shared" si="13"/>
        <v xml:space="preserve"> </v>
      </c>
      <c r="AH111" s="213" t="str">
        <f t="shared" si="14"/>
        <v xml:space="preserve"> </v>
      </c>
      <c r="AI111" s="214" t="str">
        <f t="shared" si="15"/>
        <v xml:space="preserve"> </v>
      </c>
    </row>
    <row r="112" spans="1:35" s="158" customFormat="1" ht="18" customHeight="1">
      <c r="A112" s="109"/>
      <c r="B112" s="42"/>
      <c r="C112" s="38"/>
      <c r="D112" s="144"/>
      <c r="E112" s="39"/>
      <c r="F112" s="105"/>
      <c r="G112" s="81"/>
      <c r="H112" s="178"/>
      <c r="I112" s="17"/>
      <c r="J112" s="81"/>
      <c r="K112" s="39"/>
      <c r="L112" s="81"/>
      <c r="M112" s="178"/>
      <c r="N112" s="81"/>
      <c r="O112" s="40"/>
      <c r="P112" s="268"/>
      <c r="Q112" s="265"/>
      <c r="R112" s="81"/>
      <c r="S112" s="81"/>
      <c r="T112" s="81"/>
      <c r="U112" s="41"/>
      <c r="V112" s="209">
        <f t="shared" si="9"/>
        <v>0</v>
      </c>
      <c r="W112" s="84"/>
      <c r="X112" s="100"/>
      <c r="Y112" s="84"/>
      <c r="Z112" s="210">
        <f t="shared" si="12"/>
        <v>0</v>
      </c>
      <c r="AA112" s="84"/>
      <c r="AB112" s="211" t="str">
        <f t="shared" si="11"/>
        <v xml:space="preserve"> </v>
      </c>
      <c r="AC112" s="160"/>
      <c r="AD112" s="205">
        <f t="shared" si="10"/>
        <v>0</v>
      </c>
      <c r="AE112" s="94"/>
      <c r="AF112" s="95"/>
      <c r="AG112" s="212" t="str">
        <f t="shared" si="13"/>
        <v xml:space="preserve"> </v>
      </c>
      <c r="AH112" s="213" t="str">
        <f t="shared" si="14"/>
        <v xml:space="preserve"> </v>
      </c>
      <c r="AI112" s="214" t="str">
        <f t="shared" si="15"/>
        <v xml:space="preserve"> </v>
      </c>
    </row>
    <row r="113" spans="1:35" s="158" customFormat="1" ht="18" customHeight="1">
      <c r="A113" s="109"/>
      <c r="B113" s="42"/>
      <c r="C113" s="38"/>
      <c r="D113" s="144"/>
      <c r="E113" s="39"/>
      <c r="F113" s="105"/>
      <c r="G113" s="81"/>
      <c r="H113" s="178"/>
      <c r="I113" s="17"/>
      <c r="J113" s="81"/>
      <c r="K113" s="39"/>
      <c r="L113" s="81"/>
      <c r="M113" s="178"/>
      <c r="N113" s="81"/>
      <c r="O113" s="40"/>
      <c r="P113" s="268"/>
      <c r="Q113" s="265"/>
      <c r="R113" s="81"/>
      <c r="S113" s="81"/>
      <c r="T113" s="81"/>
      <c r="U113" s="41"/>
      <c r="V113" s="209">
        <f t="shared" si="9"/>
        <v>0</v>
      </c>
      <c r="W113" s="84"/>
      <c r="X113" s="100"/>
      <c r="Y113" s="84"/>
      <c r="Z113" s="210">
        <f t="shared" si="12"/>
        <v>0</v>
      </c>
      <c r="AA113" s="84"/>
      <c r="AB113" s="211" t="str">
        <f t="shared" si="11"/>
        <v xml:space="preserve"> </v>
      </c>
      <c r="AC113" s="160"/>
      <c r="AD113" s="205">
        <f t="shared" si="10"/>
        <v>0</v>
      </c>
      <c r="AE113" s="94"/>
      <c r="AF113" s="95"/>
      <c r="AG113" s="212" t="str">
        <f t="shared" si="13"/>
        <v xml:space="preserve"> </v>
      </c>
      <c r="AH113" s="213" t="str">
        <f t="shared" si="14"/>
        <v xml:space="preserve"> </v>
      </c>
      <c r="AI113" s="214" t="str">
        <f t="shared" si="15"/>
        <v xml:space="preserve"> </v>
      </c>
    </row>
    <row r="114" spans="1:35" s="158" customFormat="1" ht="18" customHeight="1">
      <c r="A114" s="108" t="s">
        <v>50</v>
      </c>
      <c r="B114" s="28" t="s">
        <v>51</v>
      </c>
      <c r="C114" s="33"/>
      <c r="D114" s="143"/>
      <c r="E114" s="34"/>
      <c r="F114" s="104"/>
      <c r="G114" s="81"/>
      <c r="H114" s="102"/>
      <c r="I114" s="16"/>
      <c r="J114" s="81"/>
      <c r="K114" s="34"/>
      <c r="L114" s="81"/>
      <c r="M114" s="102"/>
      <c r="N114" s="81"/>
      <c r="O114" s="35"/>
      <c r="P114" s="268"/>
      <c r="Q114" s="265"/>
      <c r="R114" s="81"/>
      <c r="S114" s="81"/>
      <c r="T114" s="81"/>
      <c r="U114" s="36"/>
      <c r="V114" s="209">
        <f t="shared" si="9"/>
        <v>0</v>
      </c>
      <c r="W114" s="84"/>
      <c r="X114" s="99"/>
      <c r="Y114" s="84"/>
      <c r="Z114" s="210">
        <f t="shared" si="12"/>
        <v>0</v>
      </c>
      <c r="AA114" s="84"/>
      <c r="AB114" s="211" t="str">
        <f t="shared" si="11"/>
        <v xml:space="preserve"> </v>
      </c>
      <c r="AC114" s="160"/>
      <c r="AD114" s="205">
        <f t="shared" si="10"/>
        <v>0</v>
      </c>
      <c r="AE114" s="35"/>
      <c r="AF114" s="35"/>
      <c r="AG114" s="212" t="str">
        <f t="shared" si="13"/>
        <v xml:space="preserve"> </v>
      </c>
      <c r="AH114" s="213" t="str">
        <f t="shared" si="14"/>
        <v xml:space="preserve"> </v>
      </c>
      <c r="AI114" s="214" t="str">
        <f t="shared" si="15"/>
        <v xml:space="preserve"> </v>
      </c>
    </row>
    <row r="115" spans="1:35" s="158" customFormat="1" ht="18" customHeight="1">
      <c r="A115" s="108"/>
      <c r="B115" s="32"/>
      <c r="C115" s="33"/>
      <c r="D115" s="143"/>
      <c r="E115" s="34"/>
      <c r="F115" s="104"/>
      <c r="G115" s="81"/>
      <c r="H115" s="102"/>
      <c r="I115" s="16"/>
      <c r="J115" s="81"/>
      <c r="K115" s="34"/>
      <c r="L115" s="81"/>
      <c r="M115" s="102"/>
      <c r="N115" s="81"/>
      <c r="O115" s="35"/>
      <c r="P115" s="268"/>
      <c r="Q115" s="265"/>
      <c r="R115" s="81"/>
      <c r="S115" s="81"/>
      <c r="T115" s="81"/>
      <c r="U115" s="36"/>
      <c r="V115" s="209">
        <f t="shared" si="9"/>
        <v>0</v>
      </c>
      <c r="W115" s="84"/>
      <c r="X115" s="99"/>
      <c r="Y115" s="84"/>
      <c r="Z115" s="210">
        <f t="shared" si="12"/>
        <v>0</v>
      </c>
      <c r="AA115" s="84"/>
      <c r="AB115" s="211" t="str">
        <f t="shared" si="11"/>
        <v xml:space="preserve"> </v>
      </c>
      <c r="AC115" s="160"/>
      <c r="AD115" s="205">
        <f t="shared" si="10"/>
        <v>0</v>
      </c>
      <c r="AE115" s="35"/>
      <c r="AF115" s="35"/>
      <c r="AG115" s="212" t="str">
        <f t="shared" si="13"/>
        <v xml:space="preserve"> </v>
      </c>
      <c r="AH115" s="213" t="str">
        <f t="shared" si="14"/>
        <v xml:space="preserve"> </v>
      </c>
      <c r="AI115" s="214" t="str">
        <f t="shared" si="15"/>
        <v xml:space="preserve"> </v>
      </c>
    </row>
    <row r="116" spans="1:35" s="158" customFormat="1" ht="18" customHeight="1">
      <c r="A116" s="108"/>
      <c r="B116" s="32"/>
      <c r="C116" s="33"/>
      <c r="D116" s="143"/>
      <c r="E116" s="34"/>
      <c r="F116" s="104"/>
      <c r="G116" s="81"/>
      <c r="H116" s="102"/>
      <c r="I116" s="16"/>
      <c r="J116" s="81"/>
      <c r="K116" s="34"/>
      <c r="L116" s="81"/>
      <c r="M116" s="102"/>
      <c r="N116" s="81"/>
      <c r="O116" s="35"/>
      <c r="P116" s="268"/>
      <c r="Q116" s="265"/>
      <c r="R116" s="81"/>
      <c r="S116" s="81"/>
      <c r="T116" s="81"/>
      <c r="U116" s="36"/>
      <c r="V116" s="209">
        <f t="shared" si="9"/>
        <v>0</v>
      </c>
      <c r="W116" s="84"/>
      <c r="X116" s="99"/>
      <c r="Y116" s="84"/>
      <c r="Z116" s="210">
        <f t="shared" si="12"/>
        <v>0</v>
      </c>
      <c r="AA116" s="84"/>
      <c r="AB116" s="211" t="str">
        <f t="shared" si="11"/>
        <v xml:space="preserve"> </v>
      </c>
      <c r="AC116" s="160"/>
      <c r="AD116" s="205">
        <f t="shared" si="10"/>
        <v>0</v>
      </c>
      <c r="AE116" s="35"/>
      <c r="AF116" s="35"/>
      <c r="AG116" s="212" t="str">
        <f t="shared" si="13"/>
        <v xml:space="preserve"> </v>
      </c>
      <c r="AH116" s="213" t="str">
        <f t="shared" si="14"/>
        <v xml:space="preserve"> </v>
      </c>
      <c r="AI116" s="214" t="str">
        <f t="shared" si="15"/>
        <v xml:space="preserve"> </v>
      </c>
    </row>
    <row r="117" spans="1:35" s="158" customFormat="1" ht="18" customHeight="1">
      <c r="A117" s="108"/>
      <c r="B117" s="32"/>
      <c r="C117" s="33"/>
      <c r="D117" s="143"/>
      <c r="E117" s="34"/>
      <c r="F117" s="104"/>
      <c r="G117" s="81"/>
      <c r="H117" s="102"/>
      <c r="I117" s="16"/>
      <c r="J117" s="81"/>
      <c r="K117" s="34"/>
      <c r="L117" s="81"/>
      <c r="M117" s="102"/>
      <c r="N117" s="81"/>
      <c r="O117" s="35"/>
      <c r="P117" s="268"/>
      <c r="Q117" s="265"/>
      <c r="R117" s="81"/>
      <c r="S117" s="81"/>
      <c r="T117" s="81"/>
      <c r="U117" s="36"/>
      <c r="V117" s="209">
        <f t="shared" si="9"/>
        <v>0</v>
      </c>
      <c r="W117" s="84"/>
      <c r="X117" s="99"/>
      <c r="Y117" s="84"/>
      <c r="Z117" s="210">
        <f t="shared" si="12"/>
        <v>0</v>
      </c>
      <c r="AA117" s="84"/>
      <c r="AB117" s="211" t="str">
        <f t="shared" si="11"/>
        <v xml:space="preserve"> </v>
      </c>
      <c r="AC117" s="160"/>
      <c r="AD117" s="205">
        <f t="shared" si="10"/>
        <v>0</v>
      </c>
      <c r="AE117" s="35"/>
      <c r="AF117" s="35"/>
      <c r="AG117" s="212" t="str">
        <f t="shared" si="13"/>
        <v xml:space="preserve"> </v>
      </c>
      <c r="AH117" s="213" t="str">
        <f t="shared" si="14"/>
        <v xml:space="preserve"> </v>
      </c>
      <c r="AI117" s="214" t="str">
        <f t="shared" si="15"/>
        <v xml:space="preserve"> </v>
      </c>
    </row>
    <row r="118" spans="1:35" s="158" customFormat="1" ht="18" customHeight="1">
      <c r="A118" s="108"/>
      <c r="B118" s="32"/>
      <c r="C118" s="33"/>
      <c r="D118" s="143"/>
      <c r="E118" s="34"/>
      <c r="F118" s="104"/>
      <c r="G118" s="81"/>
      <c r="H118" s="102"/>
      <c r="I118" s="16"/>
      <c r="J118" s="81"/>
      <c r="K118" s="34"/>
      <c r="L118" s="81"/>
      <c r="M118" s="102"/>
      <c r="N118" s="81"/>
      <c r="O118" s="35"/>
      <c r="P118" s="268"/>
      <c r="Q118" s="265"/>
      <c r="R118" s="81"/>
      <c r="S118" s="81"/>
      <c r="T118" s="81"/>
      <c r="U118" s="36"/>
      <c r="V118" s="209">
        <f t="shared" si="9"/>
        <v>0</v>
      </c>
      <c r="W118" s="84"/>
      <c r="X118" s="99"/>
      <c r="Y118" s="84"/>
      <c r="Z118" s="210">
        <f t="shared" si="12"/>
        <v>0</v>
      </c>
      <c r="AA118" s="84"/>
      <c r="AB118" s="211" t="str">
        <f t="shared" si="11"/>
        <v xml:space="preserve"> </v>
      </c>
      <c r="AC118" s="160"/>
      <c r="AD118" s="205">
        <f t="shared" si="10"/>
        <v>0</v>
      </c>
      <c r="AE118" s="35"/>
      <c r="AF118" s="35"/>
      <c r="AG118" s="212" t="str">
        <f t="shared" si="13"/>
        <v xml:space="preserve"> </v>
      </c>
      <c r="AH118" s="213" t="str">
        <f t="shared" si="14"/>
        <v xml:space="preserve"> </v>
      </c>
      <c r="AI118" s="214" t="str">
        <f t="shared" si="15"/>
        <v xml:space="preserve"> </v>
      </c>
    </row>
    <row r="119" spans="1:35" s="158" customFormat="1" ht="18" customHeight="1">
      <c r="A119" s="109" t="s">
        <v>52</v>
      </c>
      <c r="B119" s="37" t="s">
        <v>53</v>
      </c>
      <c r="C119" s="38"/>
      <c r="D119" s="144"/>
      <c r="E119" s="39"/>
      <c r="F119" s="105"/>
      <c r="G119" s="81"/>
      <c r="H119" s="178"/>
      <c r="I119" s="17"/>
      <c r="J119" s="81"/>
      <c r="K119" s="39"/>
      <c r="L119" s="81"/>
      <c r="M119" s="178"/>
      <c r="N119" s="81"/>
      <c r="O119" s="40"/>
      <c r="P119" s="268"/>
      <c r="Q119" s="265"/>
      <c r="R119" s="81"/>
      <c r="S119" s="81"/>
      <c r="T119" s="81"/>
      <c r="U119" s="41"/>
      <c r="V119" s="209">
        <f t="shared" si="9"/>
        <v>0</v>
      </c>
      <c r="W119" s="84"/>
      <c r="X119" s="100"/>
      <c r="Y119" s="84"/>
      <c r="Z119" s="210">
        <f t="shared" si="12"/>
        <v>0</v>
      </c>
      <c r="AA119" s="84"/>
      <c r="AB119" s="211" t="str">
        <f t="shared" si="11"/>
        <v xml:space="preserve"> </v>
      </c>
      <c r="AC119" s="160"/>
      <c r="AD119" s="205">
        <f t="shared" si="10"/>
        <v>0</v>
      </c>
      <c r="AE119" s="94"/>
      <c r="AF119" s="95"/>
      <c r="AG119" s="212" t="str">
        <f t="shared" si="13"/>
        <v xml:space="preserve"> </v>
      </c>
      <c r="AH119" s="213" t="str">
        <f t="shared" si="14"/>
        <v xml:space="preserve"> </v>
      </c>
      <c r="AI119" s="214" t="str">
        <f t="shared" si="15"/>
        <v xml:space="preserve"> </v>
      </c>
    </row>
    <row r="120" spans="1:35" s="158" customFormat="1" ht="18" customHeight="1">
      <c r="A120" s="109"/>
      <c r="B120" s="42"/>
      <c r="C120" s="38"/>
      <c r="D120" s="144"/>
      <c r="E120" s="39"/>
      <c r="F120" s="105"/>
      <c r="G120" s="81"/>
      <c r="H120" s="178"/>
      <c r="I120" s="17"/>
      <c r="J120" s="81"/>
      <c r="K120" s="39"/>
      <c r="L120" s="81"/>
      <c r="M120" s="178"/>
      <c r="N120" s="81"/>
      <c r="O120" s="40"/>
      <c r="P120" s="268"/>
      <c r="Q120" s="265"/>
      <c r="R120" s="81"/>
      <c r="S120" s="81"/>
      <c r="T120" s="81"/>
      <c r="U120" s="41"/>
      <c r="V120" s="209">
        <f t="shared" si="9"/>
        <v>0</v>
      </c>
      <c r="W120" s="84"/>
      <c r="X120" s="100"/>
      <c r="Y120" s="84"/>
      <c r="Z120" s="210">
        <f t="shared" si="12"/>
        <v>0</v>
      </c>
      <c r="AA120" s="84"/>
      <c r="AB120" s="211" t="str">
        <f t="shared" si="11"/>
        <v xml:space="preserve"> </v>
      </c>
      <c r="AC120" s="160"/>
      <c r="AD120" s="205">
        <f t="shared" si="10"/>
        <v>0</v>
      </c>
      <c r="AE120" s="94"/>
      <c r="AF120" s="95"/>
      <c r="AG120" s="212" t="str">
        <f t="shared" si="13"/>
        <v xml:space="preserve"> </v>
      </c>
      <c r="AH120" s="213" t="str">
        <f t="shared" si="14"/>
        <v xml:space="preserve"> </v>
      </c>
      <c r="AI120" s="214" t="str">
        <f t="shared" si="15"/>
        <v xml:space="preserve"> </v>
      </c>
    </row>
    <row r="121" spans="1:35" s="158" customFormat="1" ht="18" customHeight="1">
      <c r="A121" s="109"/>
      <c r="B121" s="42"/>
      <c r="C121" s="38"/>
      <c r="D121" s="144"/>
      <c r="E121" s="39"/>
      <c r="F121" s="105"/>
      <c r="G121" s="81"/>
      <c r="H121" s="178"/>
      <c r="I121" s="17"/>
      <c r="J121" s="81"/>
      <c r="K121" s="39"/>
      <c r="L121" s="81"/>
      <c r="M121" s="178"/>
      <c r="N121" s="81"/>
      <c r="O121" s="40"/>
      <c r="P121" s="268"/>
      <c r="Q121" s="265"/>
      <c r="R121" s="81"/>
      <c r="S121" s="81"/>
      <c r="T121" s="81"/>
      <c r="U121" s="41"/>
      <c r="V121" s="209">
        <f t="shared" si="9"/>
        <v>0</v>
      </c>
      <c r="W121" s="84"/>
      <c r="X121" s="100"/>
      <c r="Y121" s="84"/>
      <c r="Z121" s="210">
        <f t="shared" si="12"/>
        <v>0</v>
      </c>
      <c r="AA121" s="84"/>
      <c r="AB121" s="211" t="str">
        <f t="shared" si="11"/>
        <v xml:space="preserve"> </v>
      </c>
      <c r="AC121" s="160"/>
      <c r="AD121" s="205">
        <f t="shared" si="10"/>
        <v>0</v>
      </c>
      <c r="AE121" s="94"/>
      <c r="AF121" s="95"/>
      <c r="AG121" s="212" t="str">
        <f t="shared" si="13"/>
        <v xml:space="preserve"> </v>
      </c>
      <c r="AH121" s="213" t="str">
        <f t="shared" si="14"/>
        <v xml:space="preserve"> </v>
      </c>
      <c r="AI121" s="214" t="str">
        <f t="shared" si="15"/>
        <v xml:space="preserve"> </v>
      </c>
    </row>
    <row r="122" spans="1:35" s="158" customFormat="1" ht="18" customHeight="1">
      <c r="A122" s="109"/>
      <c r="B122" s="42"/>
      <c r="C122" s="38"/>
      <c r="D122" s="144"/>
      <c r="E122" s="39"/>
      <c r="F122" s="105"/>
      <c r="G122" s="81"/>
      <c r="H122" s="178"/>
      <c r="I122" s="17"/>
      <c r="J122" s="81"/>
      <c r="K122" s="39"/>
      <c r="L122" s="81"/>
      <c r="M122" s="178"/>
      <c r="N122" s="81"/>
      <c r="O122" s="40"/>
      <c r="P122" s="268"/>
      <c r="Q122" s="265"/>
      <c r="R122" s="81"/>
      <c r="S122" s="81"/>
      <c r="T122" s="81"/>
      <c r="U122" s="41"/>
      <c r="V122" s="209">
        <f t="shared" si="9"/>
        <v>0</v>
      </c>
      <c r="W122" s="84"/>
      <c r="X122" s="100"/>
      <c r="Y122" s="84"/>
      <c r="Z122" s="210">
        <f t="shared" si="12"/>
        <v>0</v>
      </c>
      <c r="AA122" s="84"/>
      <c r="AB122" s="211" t="str">
        <f t="shared" si="11"/>
        <v xml:space="preserve"> </v>
      </c>
      <c r="AC122" s="160"/>
      <c r="AD122" s="205">
        <f t="shared" si="10"/>
        <v>0</v>
      </c>
      <c r="AE122" s="94"/>
      <c r="AF122" s="95"/>
      <c r="AG122" s="212" t="str">
        <f t="shared" si="13"/>
        <v xml:space="preserve"> </v>
      </c>
      <c r="AH122" s="213" t="str">
        <f t="shared" si="14"/>
        <v xml:space="preserve"> </v>
      </c>
      <c r="AI122" s="214" t="str">
        <f t="shared" si="15"/>
        <v xml:space="preserve"> </v>
      </c>
    </row>
    <row r="123" spans="1:35" s="158" customFormat="1" ht="18" customHeight="1">
      <c r="A123" s="109"/>
      <c r="B123" s="42"/>
      <c r="C123" s="38"/>
      <c r="D123" s="144"/>
      <c r="E123" s="39"/>
      <c r="F123" s="105"/>
      <c r="G123" s="81"/>
      <c r="H123" s="178"/>
      <c r="I123" s="17"/>
      <c r="J123" s="81"/>
      <c r="K123" s="39"/>
      <c r="L123" s="81"/>
      <c r="M123" s="178"/>
      <c r="N123" s="81"/>
      <c r="O123" s="40"/>
      <c r="P123" s="268"/>
      <c r="Q123" s="265"/>
      <c r="R123" s="81"/>
      <c r="S123" s="81"/>
      <c r="T123" s="81"/>
      <c r="U123" s="41"/>
      <c r="V123" s="209">
        <f t="shared" si="9"/>
        <v>0</v>
      </c>
      <c r="W123" s="84"/>
      <c r="X123" s="100"/>
      <c r="Y123" s="84"/>
      <c r="Z123" s="210">
        <f t="shared" si="12"/>
        <v>0</v>
      </c>
      <c r="AA123" s="84"/>
      <c r="AB123" s="211" t="str">
        <f t="shared" si="11"/>
        <v xml:space="preserve"> </v>
      </c>
      <c r="AC123" s="160"/>
      <c r="AD123" s="205">
        <f t="shared" si="10"/>
        <v>0</v>
      </c>
      <c r="AE123" s="94"/>
      <c r="AF123" s="95"/>
      <c r="AG123" s="212" t="str">
        <f t="shared" si="13"/>
        <v xml:space="preserve"> </v>
      </c>
      <c r="AH123" s="213" t="str">
        <f t="shared" si="14"/>
        <v xml:space="preserve"> </v>
      </c>
      <c r="AI123" s="214" t="str">
        <f t="shared" si="15"/>
        <v xml:space="preserve"> </v>
      </c>
    </row>
    <row r="124" spans="1:35" s="158" customFormat="1" ht="18" customHeight="1">
      <c r="A124" s="108" t="s">
        <v>54</v>
      </c>
      <c r="B124" s="28" t="s">
        <v>55</v>
      </c>
      <c r="C124" s="33"/>
      <c r="D124" s="143"/>
      <c r="E124" s="34"/>
      <c r="F124" s="104"/>
      <c r="G124" s="81"/>
      <c r="H124" s="102"/>
      <c r="I124" s="16"/>
      <c r="J124" s="81"/>
      <c r="K124" s="34"/>
      <c r="L124" s="81"/>
      <c r="M124" s="102"/>
      <c r="N124" s="81"/>
      <c r="O124" s="35"/>
      <c r="P124" s="268"/>
      <c r="Q124" s="265"/>
      <c r="R124" s="81"/>
      <c r="S124" s="81"/>
      <c r="T124" s="81"/>
      <c r="U124" s="36"/>
      <c r="V124" s="209">
        <f t="shared" si="9"/>
        <v>0</v>
      </c>
      <c r="W124" s="84"/>
      <c r="X124" s="99"/>
      <c r="Y124" s="84"/>
      <c r="Z124" s="210">
        <f t="shared" si="12"/>
        <v>0</v>
      </c>
      <c r="AA124" s="84"/>
      <c r="AB124" s="211" t="str">
        <f t="shared" si="11"/>
        <v xml:space="preserve"> </v>
      </c>
      <c r="AC124" s="160"/>
      <c r="AD124" s="205">
        <f t="shared" si="10"/>
        <v>0</v>
      </c>
      <c r="AE124" s="35"/>
      <c r="AF124" s="93"/>
      <c r="AG124" s="212" t="str">
        <f t="shared" si="13"/>
        <v xml:space="preserve"> </v>
      </c>
      <c r="AH124" s="213" t="str">
        <f t="shared" si="14"/>
        <v xml:space="preserve"> </v>
      </c>
      <c r="AI124" s="214" t="str">
        <f t="shared" si="15"/>
        <v xml:space="preserve"> </v>
      </c>
    </row>
    <row r="125" spans="1:35" s="158" customFormat="1" ht="18" customHeight="1">
      <c r="A125" s="108"/>
      <c r="B125" s="32"/>
      <c r="C125" s="33"/>
      <c r="D125" s="143"/>
      <c r="E125" s="34"/>
      <c r="F125" s="104"/>
      <c r="G125" s="81"/>
      <c r="H125" s="102"/>
      <c r="I125" s="16"/>
      <c r="J125" s="81"/>
      <c r="K125" s="34"/>
      <c r="L125" s="81"/>
      <c r="M125" s="102"/>
      <c r="N125" s="81"/>
      <c r="O125" s="35"/>
      <c r="P125" s="268"/>
      <c r="Q125" s="265"/>
      <c r="R125" s="81"/>
      <c r="S125" s="81"/>
      <c r="T125" s="81"/>
      <c r="U125" s="36"/>
      <c r="V125" s="209">
        <f t="shared" si="9"/>
        <v>0</v>
      </c>
      <c r="W125" s="84"/>
      <c r="X125" s="99"/>
      <c r="Y125" s="84"/>
      <c r="Z125" s="210">
        <f t="shared" si="12"/>
        <v>0</v>
      </c>
      <c r="AA125" s="84"/>
      <c r="AB125" s="211" t="str">
        <f t="shared" si="11"/>
        <v xml:space="preserve"> </v>
      </c>
      <c r="AC125" s="160"/>
      <c r="AD125" s="205">
        <f t="shared" si="10"/>
        <v>0</v>
      </c>
      <c r="AE125" s="35"/>
      <c r="AF125" s="93"/>
      <c r="AG125" s="212" t="str">
        <f t="shared" si="13"/>
        <v xml:space="preserve"> </v>
      </c>
      <c r="AH125" s="213" t="str">
        <f t="shared" si="14"/>
        <v xml:space="preserve"> </v>
      </c>
      <c r="AI125" s="214" t="str">
        <f t="shared" si="15"/>
        <v xml:space="preserve"> </v>
      </c>
    </row>
    <row r="126" spans="1:35" s="158" customFormat="1" ht="18" customHeight="1">
      <c r="A126" s="108"/>
      <c r="B126" s="32"/>
      <c r="C126" s="33"/>
      <c r="D126" s="143"/>
      <c r="E126" s="34"/>
      <c r="F126" s="104"/>
      <c r="G126" s="81"/>
      <c r="H126" s="102"/>
      <c r="I126" s="16"/>
      <c r="J126" s="81"/>
      <c r="K126" s="34"/>
      <c r="L126" s="81"/>
      <c r="M126" s="102"/>
      <c r="N126" s="81"/>
      <c r="O126" s="35"/>
      <c r="P126" s="268"/>
      <c r="Q126" s="265"/>
      <c r="R126" s="81"/>
      <c r="S126" s="81"/>
      <c r="T126" s="81"/>
      <c r="U126" s="36"/>
      <c r="V126" s="209">
        <f t="shared" si="9"/>
        <v>0</v>
      </c>
      <c r="W126" s="84"/>
      <c r="X126" s="99"/>
      <c r="Y126" s="84"/>
      <c r="Z126" s="210">
        <f t="shared" si="12"/>
        <v>0</v>
      </c>
      <c r="AA126" s="84"/>
      <c r="AB126" s="211" t="str">
        <f t="shared" si="11"/>
        <v xml:space="preserve"> </v>
      </c>
      <c r="AC126" s="160"/>
      <c r="AD126" s="205">
        <f t="shared" si="10"/>
        <v>0</v>
      </c>
      <c r="AE126" s="35"/>
      <c r="AF126" s="93"/>
      <c r="AG126" s="212" t="str">
        <f t="shared" si="13"/>
        <v xml:space="preserve"> </v>
      </c>
      <c r="AH126" s="213" t="str">
        <f t="shared" si="14"/>
        <v xml:space="preserve"> </v>
      </c>
      <c r="AI126" s="214" t="str">
        <f t="shared" si="15"/>
        <v xml:space="preserve"> </v>
      </c>
    </row>
    <row r="127" spans="1:35" s="158" customFormat="1" ht="18" customHeight="1">
      <c r="A127" s="108"/>
      <c r="B127" s="32"/>
      <c r="C127" s="33"/>
      <c r="D127" s="143"/>
      <c r="E127" s="34"/>
      <c r="F127" s="104"/>
      <c r="G127" s="81"/>
      <c r="H127" s="102"/>
      <c r="I127" s="16"/>
      <c r="J127" s="81"/>
      <c r="K127" s="34"/>
      <c r="L127" s="81"/>
      <c r="M127" s="102"/>
      <c r="N127" s="81"/>
      <c r="O127" s="35"/>
      <c r="P127" s="268"/>
      <c r="Q127" s="265"/>
      <c r="R127" s="81"/>
      <c r="S127" s="81"/>
      <c r="T127" s="81"/>
      <c r="U127" s="36"/>
      <c r="V127" s="209">
        <f t="shared" si="9"/>
        <v>0</v>
      </c>
      <c r="W127" s="84"/>
      <c r="X127" s="99"/>
      <c r="Y127" s="84"/>
      <c r="Z127" s="210">
        <f t="shared" si="12"/>
        <v>0</v>
      </c>
      <c r="AA127" s="84"/>
      <c r="AB127" s="211" t="str">
        <f t="shared" si="11"/>
        <v xml:space="preserve"> </v>
      </c>
      <c r="AC127" s="160"/>
      <c r="AD127" s="205">
        <f t="shared" si="10"/>
        <v>0</v>
      </c>
      <c r="AE127" s="35"/>
      <c r="AF127" s="93"/>
      <c r="AG127" s="212" t="str">
        <f t="shared" si="13"/>
        <v xml:space="preserve"> </v>
      </c>
      <c r="AH127" s="213" t="str">
        <f t="shared" si="14"/>
        <v xml:space="preserve"> </v>
      </c>
      <c r="AI127" s="214" t="str">
        <f t="shared" si="15"/>
        <v xml:space="preserve"> </v>
      </c>
    </row>
    <row r="128" spans="1:35" s="158" customFormat="1" ht="18" customHeight="1">
      <c r="A128" s="108"/>
      <c r="B128" s="32"/>
      <c r="C128" s="33"/>
      <c r="D128" s="143"/>
      <c r="E128" s="34"/>
      <c r="F128" s="104"/>
      <c r="G128" s="81"/>
      <c r="H128" s="102"/>
      <c r="I128" s="16"/>
      <c r="J128" s="81"/>
      <c r="K128" s="34"/>
      <c r="L128" s="81"/>
      <c r="M128" s="102"/>
      <c r="N128" s="81"/>
      <c r="O128" s="35"/>
      <c r="P128" s="268"/>
      <c r="Q128" s="265"/>
      <c r="R128" s="81"/>
      <c r="S128" s="81"/>
      <c r="T128" s="81"/>
      <c r="U128" s="36"/>
      <c r="V128" s="209">
        <f t="shared" si="9"/>
        <v>0</v>
      </c>
      <c r="W128" s="84"/>
      <c r="X128" s="99"/>
      <c r="Y128" s="84"/>
      <c r="Z128" s="210">
        <f t="shared" si="12"/>
        <v>0</v>
      </c>
      <c r="AA128" s="84"/>
      <c r="AB128" s="211" t="str">
        <f t="shared" si="11"/>
        <v xml:space="preserve"> </v>
      </c>
      <c r="AC128" s="160"/>
      <c r="AD128" s="205">
        <f t="shared" si="10"/>
        <v>0</v>
      </c>
      <c r="AE128" s="35"/>
      <c r="AF128" s="93"/>
      <c r="AG128" s="212" t="str">
        <f t="shared" si="13"/>
        <v xml:space="preserve"> </v>
      </c>
      <c r="AH128" s="213" t="str">
        <f t="shared" si="14"/>
        <v xml:space="preserve"> </v>
      </c>
      <c r="AI128" s="214" t="str">
        <f t="shared" si="15"/>
        <v xml:space="preserve"> </v>
      </c>
    </row>
    <row r="129" spans="1:35" s="158" customFormat="1" ht="18" customHeight="1">
      <c r="A129" s="109" t="s">
        <v>56</v>
      </c>
      <c r="B129" s="37" t="s">
        <v>57</v>
      </c>
      <c r="C129" s="38"/>
      <c r="D129" s="144"/>
      <c r="E129" s="39"/>
      <c r="F129" s="105"/>
      <c r="G129" s="81"/>
      <c r="H129" s="178"/>
      <c r="I129" s="17"/>
      <c r="J129" s="81"/>
      <c r="K129" s="39"/>
      <c r="L129" s="81"/>
      <c r="M129" s="178"/>
      <c r="N129" s="81"/>
      <c r="O129" s="40"/>
      <c r="P129" s="268"/>
      <c r="Q129" s="265"/>
      <c r="R129" s="81"/>
      <c r="S129" s="81"/>
      <c r="T129" s="81"/>
      <c r="U129" s="41"/>
      <c r="V129" s="209">
        <f t="shared" si="9"/>
        <v>0</v>
      </c>
      <c r="W129" s="84"/>
      <c r="X129" s="100"/>
      <c r="Y129" s="84"/>
      <c r="Z129" s="210">
        <f t="shared" si="12"/>
        <v>0</v>
      </c>
      <c r="AA129" s="84"/>
      <c r="AB129" s="211" t="str">
        <f t="shared" si="11"/>
        <v xml:space="preserve"> </v>
      </c>
      <c r="AC129" s="160"/>
      <c r="AD129" s="205">
        <f t="shared" si="10"/>
        <v>0</v>
      </c>
      <c r="AE129" s="94"/>
      <c r="AF129" s="95"/>
      <c r="AG129" s="212" t="str">
        <f t="shared" si="13"/>
        <v xml:space="preserve"> </v>
      </c>
      <c r="AH129" s="213" t="str">
        <f t="shared" si="14"/>
        <v xml:space="preserve"> </v>
      </c>
      <c r="AI129" s="214" t="str">
        <f t="shared" si="15"/>
        <v xml:space="preserve"> </v>
      </c>
    </row>
    <row r="130" spans="1:35" s="158" customFormat="1" ht="18" customHeight="1">
      <c r="A130" s="109"/>
      <c r="B130" s="42"/>
      <c r="C130" s="38"/>
      <c r="D130" s="144"/>
      <c r="E130" s="39"/>
      <c r="F130" s="105"/>
      <c r="G130" s="81"/>
      <c r="H130" s="178"/>
      <c r="I130" s="17"/>
      <c r="J130" s="81"/>
      <c r="K130" s="39"/>
      <c r="L130" s="81"/>
      <c r="M130" s="178"/>
      <c r="N130" s="81"/>
      <c r="O130" s="40"/>
      <c r="P130" s="268"/>
      <c r="Q130" s="265"/>
      <c r="R130" s="81"/>
      <c r="S130" s="81"/>
      <c r="T130" s="81"/>
      <c r="U130" s="41"/>
      <c r="V130" s="209">
        <f t="shared" si="9"/>
        <v>0</v>
      </c>
      <c r="W130" s="84"/>
      <c r="X130" s="100"/>
      <c r="Y130" s="84"/>
      <c r="Z130" s="210">
        <f t="shared" si="12"/>
        <v>0</v>
      </c>
      <c r="AA130" s="84"/>
      <c r="AB130" s="211" t="str">
        <f t="shared" si="11"/>
        <v xml:space="preserve"> </v>
      </c>
      <c r="AC130" s="160"/>
      <c r="AD130" s="205">
        <f t="shared" si="10"/>
        <v>0</v>
      </c>
      <c r="AE130" s="94"/>
      <c r="AF130" s="95"/>
      <c r="AG130" s="212" t="str">
        <f t="shared" si="13"/>
        <v xml:space="preserve"> </v>
      </c>
      <c r="AH130" s="213" t="str">
        <f t="shared" si="14"/>
        <v xml:space="preserve"> </v>
      </c>
      <c r="AI130" s="214" t="str">
        <f t="shared" si="15"/>
        <v xml:space="preserve"> </v>
      </c>
    </row>
    <row r="131" spans="1:35" s="158" customFormat="1" ht="18" customHeight="1">
      <c r="A131" s="109"/>
      <c r="B131" s="42"/>
      <c r="C131" s="38"/>
      <c r="D131" s="144"/>
      <c r="E131" s="39"/>
      <c r="F131" s="105"/>
      <c r="G131" s="81"/>
      <c r="H131" s="178"/>
      <c r="I131" s="17"/>
      <c r="J131" s="81"/>
      <c r="K131" s="39"/>
      <c r="L131" s="81"/>
      <c r="M131" s="178"/>
      <c r="N131" s="81"/>
      <c r="O131" s="40"/>
      <c r="P131" s="268"/>
      <c r="Q131" s="265"/>
      <c r="R131" s="81"/>
      <c r="S131" s="81"/>
      <c r="T131" s="81"/>
      <c r="U131" s="41"/>
      <c r="V131" s="209">
        <f t="shared" si="9"/>
        <v>0</v>
      </c>
      <c r="W131" s="84"/>
      <c r="X131" s="100"/>
      <c r="Y131" s="84"/>
      <c r="Z131" s="210">
        <f t="shared" si="12"/>
        <v>0</v>
      </c>
      <c r="AA131" s="84"/>
      <c r="AB131" s="211" t="str">
        <f t="shared" si="11"/>
        <v xml:space="preserve"> </v>
      </c>
      <c r="AC131" s="160"/>
      <c r="AD131" s="205">
        <f t="shared" si="10"/>
        <v>0</v>
      </c>
      <c r="AE131" s="94"/>
      <c r="AF131" s="95"/>
      <c r="AG131" s="212" t="str">
        <f t="shared" si="13"/>
        <v xml:space="preserve"> </v>
      </c>
      <c r="AH131" s="213" t="str">
        <f t="shared" si="14"/>
        <v xml:space="preserve"> </v>
      </c>
      <c r="AI131" s="214" t="str">
        <f t="shared" si="15"/>
        <v xml:space="preserve"> </v>
      </c>
    </row>
    <row r="132" spans="1:35" s="158" customFormat="1" ht="18" customHeight="1">
      <c r="A132" s="109"/>
      <c r="B132" s="42"/>
      <c r="C132" s="38"/>
      <c r="D132" s="144"/>
      <c r="E132" s="39"/>
      <c r="F132" s="105"/>
      <c r="G132" s="81"/>
      <c r="H132" s="178"/>
      <c r="I132" s="17"/>
      <c r="J132" s="81"/>
      <c r="K132" s="39"/>
      <c r="L132" s="81"/>
      <c r="M132" s="178"/>
      <c r="N132" s="81"/>
      <c r="O132" s="40"/>
      <c r="P132" s="268"/>
      <c r="Q132" s="265"/>
      <c r="R132" s="81"/>
      <c r="S132" s="81"/>
      <c r="T132" s="81"/>
      <c r="U132" s="41"/>
      <c r="V132" s="209">
        <f t="shared" si="9"/>
        <v>0</v>
      </c>
      <c r="W132" s="84"/>
      <c r="X132" s="100"/>
      <c r="Y132" s="84"/>
      <c r="Z132" s="210">
        <f t="shared" si="12"/>
        <v>0</v>
      </c>
      <c r="AA132" s="84"/>
      <c r="AB132" s="211" t="str">
        <f t="shared" si="11"/>
        <v xml:space="preserve"> </v>
      </c>
      <c r="AC132" s="160"/>
      <c r="AD132" s="205">
        <f t="shared" si="10"/>
        <v>0</v>
      </c>
      <c r="AE132" s="94"/>
      <c r="AF132" s="95"/>
      <c r="AG132" s="212" t="str">
        <f t="shared" si="13"/>
        <v xml:space="preserve"> </v>
      </c>
      <c r="AH132" s="213" t="str">
        <f t="shared" si="14"/>
        <v xml:space="preserve"> </v>
      </c>
      <c r="AI132" s="214" t="str">
        <f t="shared" si="15"/>
        <v xml:space="preserve"> </v>
      </c>
    </row>
    <row r="133" spans="1:35" s="158" customFormat="1" ht="18" customHeight="1">
      <c r="A133" s="109"/>
      <c r="B133" s="42"/>
      <c r="C133" s="38"/>
      <c r="D133" s="144"/>
      <c r="E133" s="39"/>
      <c r="F133" s="105"/>
      <c r="G133" s="81"/>
      <c r="H133" s="178"/>
      <c r="I133" s="17"/>
      <c r="J133" s="81"/>
      <c r="K133" s="39"/>
      <c r="L133" s="81"/>
      <c r="M133" s="178"/>
      <c r="N133" s="81"/>
      <c r="O133" s="40"/>
      <c r="P133" s="268"/>
      <c r="Q133" s="265"/>
      <c r="R133" s="81"/>
      <c r="S133" s="81"/>
      <c r="T133" s="81"/>
      <c r="U133" s="41"/>
      <c r="V133" s="209">
        <f t="shared" si="9"/>
        <v>0</v>
      </c>
      <c r="W133" s="84"/>
      <c r="X133" s="100"/>
      <c r="Y133" s="84"/>
      <c r="Z133" s="210">
        <f t="shared" si="12"/>
        <v>0</v>
      </c>
      <c r="AA133" s="84"/>
      <c r="AB133" s="211" t="str">
        <f t="shared" si="11"/>
        <v xml:space="preserve"> </v>
      </c>
      <c r="AC133" s="160"/>
      <c r="AD133" s="205">
        <f t="shared" si="10"/>
        <v>0</v>
      </c>
      <c r="AE133" s="94"/>
      <c r="AF133" s="95"/>
      <c r="AG133" s="212" t="str">
        <f t="shared" si="13"/>
        <v xml:space="preserve"> </v>
      </c>
      <c r="AH133" s="213" t="str">
        <f t="shared" si="14"/>
        <v xml:space="preserve"> </v>
      </c>
      <c r="AI133" s="214" t="str">
        <f t="shared" si="15"/>
        <v xml:space="preserve"> </v>
      </c>
    </row>
    <row r="134" spans="1:35" s="158" customFormat="1" ht="18" customHeight="1">
      <c r="A134" s="108" t="s">
        <v>58</v>
      </c>
      <c r="B134" s="28" t="s">
        <v>59</v>
      </c>
      <c r="C134" s="33"/>
      <c r="D134" s="143"/>
      <c r="E134" s="34"/>
      <c r="F134" s="104"/>
      <c r="G134" s="81"/>
      <c r="H134" s="102"/>
      <c r="I134" s="16"/>
      <c r="J134" s="81"/>
      <c r="K134" s="34"/>
      <c r="L134" s="81"/>
      <c r="M134" s="102"/>
      <c r="N134" s="81"/>
      <c r="O134" s="35"/>
      <c r="P134" s="268"/>
      <c r="Q134" s="265"/>
      <c r="R134" s="81"/>
      <c r="S134" s="81"/>
      <c r="T134" s="81"/>
      <c r="U134" s="36"/>
      <c r="V134" s="209">
        <f t="shared" si="9"/>
        <v>0</v>
      </c>
      <c r="W134" s="84"/>
      <c r="X134" s="99"/>
      <c r="Y134" s="84"/>
      <c r="Z134" s="210">
        <f t="shared" si="12"/>
        <v>0</v>
      </c>
      <c r="AA134" s="84"/>
      <c r="AB134" s="211" t="str">
        <f t="shared" si="11"/>
        <v xml:space="preserve"> </v>
      </c>
      <c r="AC134" s="160"/>
      <c r="AD134" s="205">
        <f t="shared" si="10"/>
        <v>0</v>
      </c>
      <c r="AE134" s="35"/>
      <c r="AF134" s="35"/>
      <c r="AG134" s="212" t="str">
        <f t="shared" si="13"/>
        <v xml:space="preserve"> </v>
      </c>
      <c r="AH134" s="213" t="str">
        <f t="shared" si="14"/>
        <v xml:space="preserve"> </v>
      </c>
      <c r="AI134" s="214" t="str">
        <f t="shared" si="15"/>
        <v xml:space="preserve"> </v>
      </c>
    </row>
    <row r="135" spans="1:35" s="158" customFormat="1" ht="18" customHeight="1">
      <c r="A135" s="50"/>
      <c r="B135" s="51"/>
      <c r="C135" s="33"/>
      <c r="D135" s="143"/>
      <c r="E135" s="34"/>
      <c r="F135" s="104"/>
      <c r="G135" s="81"/>
      <c r="H135" s="102"/>
      <c r="I135" s="16"/>
      <c r="J135" s="81"/>
      <c r="K135" s="34"/>
      <c r="L135" s="81"/>
      <c r="M135" s="102"/>
      <c r="N135" s="81"/>
      <c r="O135" s="35"/>
      <c r="P135" s="268"/>
      <c r="Q135" s="265"/>
      <c r="R135" s="81"/>
      <c r="S135" s="81"/>
      <c r="T135" s="81"/>
      <c r="U135" s="36"/>
      <c r="V135" s="209">
        <f t="shared" si="9"/>
        <v>0</v>
      </c>
      <c r="W135" s="84"/>
      <c r="X135" s="99"/>
      <c r="Y135" s="84"/>
      <c r="Z135" s="210">
        <f t="shared" si="12"/>
        <v>0</v>
      </c>
      <c r="AA135" s="84"/>
      <c r="AB135" s="211" t="str">
        <f t="shared" si="11"/>
        <v xml:space="preserve"> </v>
      </c>
      <c r="AC135" s="160"/>
      <c r="AD135" s="205">
        <f t="shared" si="10"/>
        <v>0</v>
      </c>
      <c r="AE135" s="35"/>
      <c r="AF135" s="35"/>
      <c r="AG135" s="212" t="str">
        <f t="shared" si="13"/>
        <v xml:space="preserve"> </v>
      </c>
      <c r="AH135" s="213" t="str">
        <f t="shared" si="14"/>
        <v xml:space="preserve"> </v>
      </c>
      <c r="AI135" s="214" t="str">
        <f t="shared" si="15"/>
        <v xml:space="preserve"> </v>
      </c>
    </row>
    <row r="136" spans="1:35" s="158" customFormat="1" ht="18" customHeight="1">
      <c r="A136" s="50"/>
      <c r="B136" s="51"/>
      <c r="C136" s="33"/>
      <c r="D136" s="143"/>
      <c r="E136" s="34"/>
      <c r="F136" s="104"/>
      <c r="G136" s="81"/>
      <c r="H136" s="102"/>
      <c r="I136" s="16"/>
      <c r="J136" s="81"/>
      <c r="K136" s="34"/>
      <c r="L136" s="81"/>
      <c r="M136" s="102"/>
      <c r="N136" s="81"/>
      <c r="O136" s="35"/>
      <c r="P136" s="268"/>
      <c r="Q136" s="265"/>
      <c r="R136" s="81"/>
      <c r="S136" s="81"/>
      <c r="T136" s="81"/>
      <c r="U136" s="36"/>
      <c r="V136" s="209">
        <f t="shared" si="9"/>
        <v>0</v>
      </c>
      <c r="W136" s="84"/>
      <c r="X136" s="99"/>
      <c r="Y136" s="84"/>
      <c r="Z136" s="210">
        <f t="shared" si="12"/>
        <v>0</v>
      </c>
      <c r="AA136" s="84"/>
      <c r="AB136" s="211" t="str">
        <f t="shared" si="11"/>
        <v xml:space="preserve"> </v>
      </c>
      <c r="AC136" s="160"/>
      <c r="AD136" s="205">
        <f t="shared" si="10"/>
        <v>0</v>
      </c>
      <c r="AE136" s="35"/>
      <c r="AF136" s="35"/>
      <c r="AG136" s="212" t="str">
        <f t="shared" si="13"/>
        <v xml:space="preserve"> </v>
      </c>
      <c r="AH136" s="213" t="str">
        <f t="shared" si="14"/>
        <v xml:space="preserve"> </v>
      </c>
      <c r="AI136" s="214" t="str">
        <f t="shared" si="15"/>
        <v xml:space="preserve"> </v>
      </c>
    </row>
    <row r="137" spans="1:35" s="158" customFormat="1" ht="18" customHeight="1">
      <c r="A137" s="50"/>
      <c r="B137" s="51"/>
      <c r="C137" s="33"/>
      <c r="D137" s="143"/>
      <c r="E137" s="34"/>
      <c r="F137" s="104"/>
      <c r="G137" s="81"/>
      <c r="H137" s="102"/>
      <c r="I137" s="16"/>
      <c r="J137" s="81"/>
      <c r="K137" s="34"/>
      <c r="L137" s="81"/>
      <c r="M137" s="102"/>
      <c r="N137" s="81"/>
      <c r="O137" s="35"/>
      <c r="P137" s="268"/>
      <c r="Q137" s="265"/>
      <c r="R137" s="81"/>
      <c r="S137" s="81"/>
      <c r="T137" s="81"/>
      <c r="U137" s="36"/>
      <c r="V137" s="209">
        <f t="shared" si="9"/>
        <v>0</v>
      </c>
      <c r="W137" s="84"/>
      <c r="X137" s="99"/>
      <c r="Y137" s="84"/>
      <c r="Z137" s="210">
        <f t="shared" si="12"/>
        <v>0</v>
      </c>
      <c r="AA137" s="84"/>
      <c r="AB137" s="211" t="str">
        <f t="shared" si="11"/>
        <v xml:space="preserve"> </v>
      </c>
      <c r="AC137" s="160"/>
      <c r="AD137" s="205">
        <f t="shared" si="10"/>
        <v>0</v>
      </c>
      <c r="AE137" s="35"/>
      <c r="AF137" s="35"/>
      <c r="AG137" s="212" t="str">
        <f t="shared" si="13"/>
        <v xml:space="preserve"> </v>
      </c>
      <c r="AH137" s="213" t="str">
        <f t="shared" si="14"/>
        <v xml:space="preserve"> </v>
      </c>
      <c r="AI137" s="214" t="str">
        <f t="shared" si="15"/>
        <v xml:space="preserve"> </v>
      </c>
    </row>
    <row r="138" spans="1:35" s="158" customFormat="1" ht="18" customHeight="1">
      <c r="A138" s="50"/>
      <c r="B138" s="52"/>
      <c r="C138" s="33"/>
      <c r="D138" s="143"/>
      <c r="E138" s="34"/>
      <c r="F138" s="104"/>
      <c r="G138" s="81"/>
      <c r="H138" s="102"/>
      <c r="I138" s="16"/>
      <c r="J138" s="81"/>
      <c r="K138" s="34"/>
      <c r="L138" s="81"/>
      <c r="M138" s="102"/>
      <c r="N138" s="81"/>
      <c r="O138" s="35"/>
      <c r="P138" s="268"/>
      <c r="Q138" s="265"/>
      <c r="R138" s="81"/>
      <c r="S138" s="81"/>
      <c r="T138" s="81"/>
      <c r="U138" s="36"/>
      <c r="V138" s="209">
        <f t="shared" si="9"/>
        <v>0</v>
      </c>
      <c r="W138" s="84"/>
      <c r="X138" s="99"/>
      <c r="Y138" s="84"/>
      <c r="Z138" s="210">
        <f t="shared" si="12"/>
        <v>0</v>
      </c>
      <c r="AA138" s="84"/>
      <c r="AB138" s="211" t="str">
        <f t="shared" si="11"/>
        <v xml:space="preserve"> </v>
      </c>
      <c r="AC138" s="160"/>
      <c r="AD138" s="205">
        <f t="shared" si="10"/>
        <v>0</v>
      </c>
      <c r="AE138" s="35"/>
      <c r="AF138" s="35"/>
      <c r="AG138" s="212" t="str">
        <f t="shared" si="13"/>
        <v xml:space="preserve"> </v>
      </c>
      <c r="AH138" s="213" t="str">
        <f t="shared" si="14"/>
        <v xml:space="preserve"> </v>
      </c>
      <c r="AI138" s="214" t="str">
        <f t="shared" si="15"/>
        <v xml:space="preserve"> </v>
      </c>
    </row>
    <row r="139" spans="1:35" s="158" customFormat="1" ht="18" customHeight="1">
      <c r="A139" s="53"/>
      <c r="B139" s="54"/>
      <c r="C139" s="38"/>
      <c r="D139" s="144"/>
      <c r="E139" s="39"/>
      <c r="F139" s="105"/>
      <c r="G139" s="81"/>
      <c r="H139" s="178"/>
      <c r="I139" s="17"/>
      <c r="J139" s="81"/>
      <c r="K139" s="39"/>
      <c r="L139" s="81"/>
      <c r="M139" s="178"/>
      <c r="N139" s="81"/>
      <c r="O139" s="40"/>
      <c r="P139" s="268"/>
      <c r="Q139" s="265"/>
      <c r="R139" s="81"/>
      <c r="S139" s="81"/>
      <c r="T139" s="81"/>
      <c r="U139" s="41"/>
      <c r="V139" s="209">
        <f t="shared" si="9"/>
        <v>0</v>
      </c>
      <c r="W139" s="84"/>
      <c r="X139" s="100"/>
      <c r="Y139" s="84"/>
      <c r="Z139" s="210">
        <f t="shared" si="12"/>
        <v>0</v>
      </c>
      <c r="AA139" s="84"/>
      <c r="AB139" s="211" t="str">
        <f t="shared" si="11"/>
        <v xml:space="preserve"> </v>
      </c>
      <c r="AC139" s="160"/>
      <c r="AD139" s="205">
        <f t="shared" si="10"/>
        <v>0</v>
      </c>
      <c r="AE139" s="94"/>
      <c r="AF139" s="95"/>
      <c r="AG139" s="212" t="str">
        <f t="shared" si="13"/>
        <v xml:space="preserve"> </v>
      </c>
      <c r="AH139" s="213" t="str">
        <f t="shared" si="14"/>
        <v xml:space="preserve"> </v>
      </c>
      <c r="AI139" s="214" t="str">
        <f t="shared" si="15"/>
        <v xml:space="preserve"> </v>
      </c>
    </row>
    <row r="140" spans="1:35" s="158" customFormat="1" ht="18" customHeight="1">
      <c r="A140" s="53"/>
      <c r="B140" s="54"/>
      <c r="C140" s="38"/>
      <c r="D140" s="144"/>
      <c r="E140" s="39"/>
      <c r="F140" s="105"/>
      <c r="G140" s="81"/>
      <c r="H140" s="178"/>
      <c r="I140" s="17"/>
      <c r="J140" s="81"/>
      <c r="K140" s="39"/>
      <c r="L140" s="81"/>
      <c r="M140" s="178"/>
      <c r="N140" s="81"/>
      <c r="O140" s="40"/>
      <c r="P140" s="268"/>
      <c r="Q140" s="265"/>
      <c r="R140" s="81"/>
      <c r="S140" s="81"/>
      <c r="T140" s="81"/>
      <c r="U140" s="41"/>
      <c r="V140" s="209">
        <f t="shared" si="9"/>
        <v>0</v>
      </c>
      <c r="W140" s="84"/>
      <c r="X140" s="100"/>
      <c r="Y140" s="84"/>
      <c r="Z140" s="210">
        <f t="shared" si="12"/>
        <v>0</v>
      </c>
      <c r="AA140" s="84"/>
      <c r="AB140" s="211" t="str">
        <f t="shared" si="11"/>
        <v xml:space="preserve"> </v>
      </c>
      <c r="AC140" s="160"/>
      <c r="AD140" s="205">
        <f t="shared" si="10"/>
        <v>0</v>
      </c>
      <c r="AE140" s="94"/>
      <c r="AF140" s="95"/>
      <c r="AG140" s="212" t="str">
        <f t="shared" si="13"/>
        <v xml:space="preserve"> </v>
      </c>
      <c r="AH140" s="213" t="str">
        <f t="shared" si="14"/>
        <v xml:space="preserve"> </v>
      </c>
      <c r="AI140" s="214" t="str">
        <f t="shared" si="15"/>
        <v xml:space="preserve"> </v>
      </c>
    </row>
    <row r="141" spans="1:35" s="158" customFormat="1" ht="18" customHeight="1">
      <c r="A141" s="53"/>
      <c r="B141" s="54"/>
      <c r="C141" s="38"/>
      <c r="D141" s="144"/>
      <c r="E141" s="39"/>
      <c r="F141" s="105"/>
      <c r="G141" s="81"/>
      <c r="H141" s="178"/>
      <c r="I141" s="17"/>
      <c r="J141" s="81"/>
      <c r="K141" s="39"/>
      <c r="L141" s="81"/>
      <c r="M141" s="178"/>
      <c r="N141" s="81"/>
      <c r="O141" s="40"/>
      <c r="P141" s="268"/>
      <c r="Q141" s="265"/>
      <c r="R141" s="81"/>
      <c r="S141" s="81"/>
      <c r="T141" s="81"/>
      <c r="U141" s="41"/>
      <c r="V141" s="209">
        <f t="shared" ref="V141:V168" si="16">IF(OR($Q141="Yes",$S141="Yes")*AND($T141="Yes"),$U141*2,$U141)</f>
        <v>0</v>
      </c>
      <c r="W141" s="84"/>
      <c r="X141" s="100"/>
      <c r="Y141" s="84"/>
      <c r="Z141" s="210">
        <f t="shared" si="12"/>
        <v>0</v>
      </c>
      <c r="AA141" s="84"/>
      <c r="AB141" s="211" t="str">
        <f t="shared" si="11"/>
        <v xml:space="preserve"> </v>
      </c>
      <c r="AC141" s="160"/>
      <c r="AD141" s="205">
        <f t="shared" si="10"/>
        <v>0</v>
      </c>
      <c r="AE141" s="94"/>
      <c r="AF141" s="95"/>
      <c r="AG141" s="212" t="str">
        <f t="shared" si="13"/>
        <v xml:space="preserve"> </v>
      </c>
      <c r="AH141" s="213" t="str">
        <f t="shared" si="14"/>
        <v xml:space="preserve"> </v>
      </c>
      <c r="AI141" s="214" t="str">
        <f t="shared" si="15"/>
        <v xml:space="preserve"> </v>
      </c>
    </row>
    <row r="142" spans="1:35" s="158" customFormat="1" ht="18" customHeight="1">
      <c r="A142" s="53"/>
      <c r="B142" s="54"/>
      <c r="C142" s="38"/>
      <c r="D142" s="144"/>
      <c r="E142" s="39"/>
      <c r="F142" s="105"/>
      <c r="G142" s="81"/>
      <c r="H142" s="178"/>
      <c r="I142" s="17"/>
      <c r="J142" s="81"/>
      <c r="K142" s="39"/>
      <c r="L142" s="81"/>
      <c r="M142" s="178"/>
      <c r="N142" s="81"/>
      <c r="O142" s="40"/>
      <c r="P142" s="268"/>
      <c r="Q142" s="265"/>
      <c r="R142" s="81"/>
      <c r="S142" s="81"/>
      <c r="T142" s="81"/>
      <c r="U142" s="41"/>
      <c r="V142" s="209">
        <f t="shared" si="16"/>
        <v>0</v>
      </c>
      <c r="W142" s="84"/>
      <c r="X142" s="100"/>
      <c r="Y142" s="84"/>
      <c r="Z142" s="210">
        <f t="shared" si="12"/>
        <v>0</v>
      </c>
      <c r="AA142" s="84"/>
      <c r="AB142" s="211" t="str">
        <f t="shared" si="11"/>
        <v xml:space="preserve"> </v>
      </c>
      <c r="AC142" s="160"/>
      <c r="AD142" s="205">
        <f t="shared" ref="AD142:AD168" si="17">D142</f>
        <v>0</v>
      </c>
      <c r="AE142" s="94"/>
      <c r="AF142" s="95"/>
      <c r="AG142" s="212" t="str">
        <f t="shared" si="13"/>
        <v xml:space="preserve"> </v>
      </c>
      <c r="AH142" s="213" t="str">
        <f t="shared" si="14"/>
        <v xml:space="preserve"> </v>
      </c>
      <c r="AI142" s="214" t="str">
        <f t="shared" si="15"/>
        <v xml:space="preserve"> </v>
      </c>
    </row>
    <row r="143" spans="1:35" s="158" customFormat="1" ht="18" customHeight="1">
      <c r="A143" s="53"/>
      <c r="B143" s="54"/>
      <c r="C143" s="38"/>
      <c r="D143" s="144"/>
      <c r="E143" s="39"/>
      <c r="F143" s="105"/>
      <c r="G143" s="81"/>
      <c r="H143" s="178"/>
      <c r="I143" s="17"/>
      <c r="J143" s="81"/>
      <c r="K143" s="39"/>
      <c r="L143" s="81"/>
      <c r="M143" s="178"/>
      <c r="N143" s="81"/>
      <c r="O143" s="40"/>
      <c r="P143" s="268"/>
      <c r="Q143" s="265"/>
      <c r="R143" s="81"/>
      <c r="S143" s="81"/>
      <c r="T143" s="81"/>
      <c r="U143" s="41"/>
      <c r="V143" s="209">
        <f t="shared" si="16"/>
        <v>0</v>
      </c>
      <c r="W143" s="84"/>
      <c r="X143" s="100"/>
      <c r="Y143" s="84"/>
      <c r="Z143" s="210">
        <f t="shared" si="12"/>
        <v>0</v>
      </c>
      <c r="AA143" s="84"/>
      <c r="AB143" s="211" t="str">
        <f t="shared" ref="AB143:AB168" si="18">IF(AA143="Yes",Z143," ")</f>
        <v xml:space="preserve"> </v>
      </c>
      <c r="AC143" s="160"/>
      <c r="AD143" s="205">
        <f t="shared" si="17"/>
        <v>0</v>
      </c>
      <c r="AE143" s="94"/>
      <c r="AF143" s="95"/>
      <c r="AG143" s="212" t="str">
        <f t="shared" si="13"/>
        <v xml:space="preserve"> </v>
      </c>
      <c r="AH143" s="213" t="str">
        <f t="shared" si="14"/>
        <v xml:space="preserve"> </v>
      </c>
      <c r="AI143" s="214" t="str">
        <f t="shared" si="15"/>
        <v xml:space="preserve"> </v>
      </c>
    </row>
    <row r="144" spans="1:35" s="158" customFormat="1" ht="18" customHeight="1">
      <c r="A144" s="50"/>
      <c r="B144" s="55"/>
      <c r="C144" s="33"/>
      <c r="D144" s="143"/>
      <c r="E144" s="34"/>
      <c r="F144" s="104"/>
      <c r="G144" s="81"/>
      <c r="H144" s="102"/>
      <c r="I144" s="16"/>
      <c r="J144" s="81"/>
      <c r="K144" s="34"/>
      <c r="L144" s="81"/>
      <c r="M144" s="102"/>
      <c r="N144" s="81"/>
      <c r="O144" s="35"/>
      <c r="P144" s="268"/>
      <c r="Q144" s="265"/>
      <c r="R144" s="81"/>
      <c r="S144" s="81"/>
      <c r="T144" s="81"/>
      <c r="U144" s="36"/>
      <c r="V144" s="209">
        <f t="shared" si="16"/>
        <v>0</v>
      </c>
      <c r="W144" s="84"/>
      <c r="X144" s="99"/>
      <c r="Y144" s="84"/>
      <c r="Z144" s="210">
        <f t="shared" ref="Z144:Z168" si="19">IF(AND($W144="Yes",$Y144="Yes"),$V144+$X144,$V144)</f>
        <v>0</v>
      </c>
      <c r="AA144" s="84"/>
      <c r="AB144" s="211" t="str">
        <f t="shared" si="18"/>
        <v xml:space="preserve"> </v>
      </c>
      <c r="AC144" s="160"/>
      <c r="AD144" s="205">
        <f t="shared" si="17"/>
        <v>0</v>
      </c>
      <c r="AE144" s="35"/>
      <c r="AF144" s="93"/>
      <c r="AG144" s="212" t="str">
        <f t="shared" ref="AG144:AG168" si="20">IF(AND($AF144&gt;0,$AF144&lt;500),IF(($AA144="Yes"),$AB144," ")," ")</f>
        <v xml:space="preserve"> </v>
      </c>
      <c r="AH144" s="213" t="str">
        <f t="shared" ref="AH144:AH168" si="21">IF(AND($AF144&gt;499,$AF144&lt;1000),IF(($AA144="Yes"),$AB144," ")," ")</f>
        <v xml:space="preserve"> </v>
      </c>
      <c r="AI144" s="214" t="str">
        <f t="shared" ref="AI144:AI168" si="22">IF(AND($AF144&gt;999,$AF144&lt;5000),IF(($AA144="Yes"),$AB144," ")," ")</f>
        <v xml:space="preserve"> </v>
      </c>
    </row>
    <row r="145" spans="1:35" s="158" customFormat="1" ht="18" customHeight="1">
      <c r="A145" s="50"/>
      <c r="B145" s="55"/>
      <c r="C145" s="33"/>
      <c r="D145" s="143"/>
      <c r="E145" s="34"/>
      <c r="F145" s="104"/>
      <c r="G145" s="81"/>
      <c r="H145" s="102"/>
      <c r="I145" s="16"/>
      <c r="J145" s="81"/>
      <c r="K145" s="34"/>
      <c r="L145" s="81"/>
      <c r="M145" s="102"/>
      <c r="N145" s="81"/>
      <c r="O145" s="35"/>
      <c r="P145" s="268"/>
      <c r="Q145" s="265"/>
      <c r="R145" s="81"/>
      <c r="S145" s="81"/>
      <c r="T145" s="81"/>
      <c r="U145" s="36"/>
      <c r="V145" s="209">
        <f t="shared" si="16"/>
        <v>0</v>
      </c>
      <c r="W145" s="84"/>
      <c r="X145" s="99"/>
      <c r="Y145" s="84"/>
      <c r="Z145" s="210">
        <f t="shared" si="19"/>
        <v>0</v>
      </c>
      <c r="AA145" s="84"/>
      <c r="AB145" s="211" t="str">
        <f t="shared" si="18"/>
        <v xml:space="preserve"> </v>
      </c>
      <c r="AC145" s="160"/>
      <c r="AD145" s="205">
        <f t="shared" si="17"/>
        <v>0</v>
      </c>
      <c r="AE145" s="35"/>
      <c r="AF145" s="93"/>
      <c r="AG145" s="212" t="str">
        <f t="shared" si="20"/>
        <v xml:space="preserve"> </v>
      </c>
      <c r="AH145" s="213" t="str">
        <f t="shared" si="21"/>
        <v xml:space="preserve"> </v>
      </c>
      <c r="AI145" s="214" t="str">
        <f t="shared" si="22"/>
        <v xml:space="preserve"> </v>
      </c>
    </row>
    <row r="146" spans="1:35" s="158" customFormat="1" ht="18" customHeight="1">
      <c r="A146" s="50"/>
      <c r="B146" s="55"/>
      <c r="C146" s="33"/>
      <c r="D146" s="143"/>
      <c r="E146" s="34"/>
      <c r="F146" s="104"/>
      <c r="G146" s="81"/>
      <c r="H146" s="102"/>
      <c r="I146" s="16"/>
      <c r="J146" s="81"/>
      <c r="K146" s="34"/>
      <c r="L146" s="81"/>
      <c r="M146" s="102"/>
      <c r="N146" s="81"/>
      <c r="O146" s="35"/>
      <c r="P146" s="268"/>
      <c r="Q146" s="265"/>
      <c r="R146" s="81"/>
      <c r="S146" s="81"/>
      <c r="T146" s="81"/>
      <c r="U146" s="36"/>
      <c r="V146" s="209">
        <f t="shared" si="16"/>
        <v>0</v>
      </c>
      <c r="W146" s="84"/>
      <c r="X146" s="99"/>
      <c r="Y146" s="84"/>
      <c r="Z146" s="210">
        <f t="shared" si="19"/>
        <v>0</v>
      </c>
      <c r="AA146" s="84"/>
      <c r="AB146" s="211" t="str">
        <f t="shared" si="18"/>
        <v xml:space="preserve"> </v>
      </c>
      <c r="AC146" s="160"/>
      <c r="AD146" s="205">
        <f t="shared" si="17"/>
        <v>0</v>
      </c>
      <c r="AE146" s="35"/>
      <c r="AF146" s="93"/>
      <c r="AG146" s="212" t="str">
        <f t="shared" si="20"/>
        <v xml:space="preserve"> </v>
      </c>
      <c r="AH146" s="213" t="str">
        <f t="shared" si="21"/>
        <v xml:space="preserve"> </v>
      </c>
      <c r="AI146" s="214" t="str">
        <f t="shared" si="22"/>
        <v xml:space="preserve"> </v>
      </c>
    </row>
    <row r="147" spans="1:35" s="158" customFormat="1" ht="18" customHeight="1">
      <c r="A147" s="50"/>
      <c r="B147" s="56"/>
      <c r="C147" s="33"/>
      <c r="D147" s="143"/>
      <c r="E147" s="34"/>
      <c r="F147" s="104"/>
      <c r="G147" s="81"/>
      <c r="H147" s="102"/>
      <c r="I147" s="16"/>
      <c r="J147" s="81"/>
      <c r="K147" s="34"/>
      <c r="L147" s="81"/>
      <c r="M147" s="102"/>
      <c r="N147" s="81"/>
      <c r="O147" s="35"/>
      <c r="P147" s="268"/>
      <c r="Q147" s="265"/>
      <c r="R147" s="81"/>
      <c r="S147" s="81"/>
      <c r="T147" s="81"/>
      <c r="U147" s="36"/>
      <c r="V147" s="209">
        <f t="shared" si="16"/>
        <v>0</v>
      </c>
      <c r="W147" s="84"/>
      <c r="X147" s="99"/>
      <c r="Y147" s="84"/>
      <c r="Z147" s="210">
        <f t="shared" si="19"/>
        <v>0</v>
      </c>
      <c r="AA147" s="84"/>
      <c r="AB147" s="211" t="str">
        <f t="shared" si="18"/>
        <v xml:space="preserve"> </v>
      </c>
      <c r="AC147" s="160"/>
      <c r="AD147" s="205">
        <f t="shared" si="17"/>
        <v>0</v>
      </c>
      <c r="AE147" s="35"/>
      <c r="AF147" s="93"/>
      <c r="AG147" s="212" t="str">
        <f t="shared" si="20"/>
        <v xml:space="preserve"> </v>
      </c>
      <c r="AH147" s="213" t="str">
        <f t="shared" si="21"/>
        <v xml:space="preserve"> </v>
      </c>
      <c r="AI147" s="214" t="str">
        <f t="shared" si="22"/>
        <v xml:space="preserve"> </v>
      </c>
    </row>
    <row r="148" spans="1:35" s="158" customFormat="1" ht="18" customHeight="1">
      <c r="A148" s="50"/>
      <c r="B148" s="55"/>
      <c r="C148" s="33"/>
      <c r="D148" s="143"/>
      <c r="E148" s="34"/>
      <c r="F148" s="104"/>
      <c r="G148" s="81"/>
      <c r="H148" s="102"/>
      <c r="I148" s="16"/>
      <c r="J148" s="81"/>
      <c r="K148" s="34"/>
      <c r="L148" s="81"/>
      <c r="M148" s="102"/>
      <c r="N148" s="81"/>
      <c r="O148" s="35"/>
      <c r="P148" s="268"/>
      <c r="Q148" s="265"/>
      <c r="R148" s="81"/>
      <c r="S148" s="81"/>
      <c r="T148" s="81"/>
      <c r="U148" s="36"/>
      <c r="V148" s="209">
        <f t="shared" si="16"/>
        <v>0</v>
      </c>
      <c r="W148" s="84"/>
      <c r="X148" s="99"/>
      <c r="Y148" s="84"/>
      <c r="Z148" s="210">
        <f t="shared" si="19"/>
        <v>0</v>
      </c>
      <c r="AA148" s="84"/>
      <c r="AB148" s="211" t="str">
        <f t="shared" si="18"/>
        <v xml:space="preserve"> </v>
      </c>
      <c r="AC148" s="160"/>
      <c r="AD148" s="205">
        <f t="shared" si="17"/>
        <v>0</v>
      </c>
      <c r="AE148" s="35"/>
      <c r="AF148" s="93"/>
      <c r="AG148" s="212" t="str">
        <f t="shared" si="20"/>
        <v xml:space="preserve"> </v>
      </c>
      <c r="AH148" s="213" t="str">
        <f t="shared" si="21"/>
        <v xml:space="preserve"> </v>
      </c>
      <c r="AI148" s="214" t="str">
        <f t="shared" si="22"/>
        <v xml:space="preserve"> </v>
      </c>
    </row>
    <row r="149" spans="1:35" s="158" customFormat="1" ht="18" customHeight="1">
      <c r="A149" s="53"/>
      <c r="B149" s="54"/>
      <c r="C149" s="38"/>
      <c r="D149" s="144"/>
      <c r="E149" s="39"/>
      <c r="F149" s="105"/>
      <c r="G149" s="81"/>
      <c r="H149" s="178"/>
      <c r="I149" s="17"/>
      <c r="J149" s="81"/>
      <c r="K149" s="39"/>
      <c r="L149" s="81"/>
      <c r="M149" s="178"/>
      <c r="N149" s="81"/>
      <c r="O149" s="40"/>
      <c r="P149" s="268"/>
      <c r="Q149" s="265"/>
      <c r="R149" s="81"/>
      <c r="S149" s="81"/>
      <c r="T149" s="81"/>
      <c r="U149" s="41"/>
      <c r="V149" s="209">
        <f t="shared" si="16"/>
        <v>0</v>
      </c>
      <c r="W149" s="84"/>
      <c r="X149" s="100"/>
      <c r="Y149" s="84"/>
      <c r="Z149" s="210">
        <f t="shared" si="19"/>
        <v>0</v>
      </c>
      <c r="AA149" s="84"/>
      <c r="AB149" s="211" t="str">
        <f t="shared" si="18"/>
        <v xml:space="preserve"> </v>
      </c>
      <c r="AC149" s="160"/>
      <c r="AD149" s="205">
        <f t="shared" si="17"/>
        <v>0</v>
      </c>
      <c r="AE149" s="94"/>
      <c r="AF149" s="95"/>
      <c r="AG149" s="212" t="str">
        <f t="shared" si="20"/>
        <v xml:space="preserve"> </v>
      </c>
      <c r="AH149" s="213" t="str">
        <f t="shared" si="21"/>
        <v xml:space="preserve"> </v>
      </c>
      <c r="AI149" s="214" t="str">
        <f t="shared" si="22"/>
        <v xml:space="preserve"> </v>
      </c>
    </row>
    <row r="150" spans="1:35" s="158" customFormat="1" ht="18" customHeight="1">
      <c r="A150" s="53"/>
      <c r="B150" s="54"/>
      <c r="C150" s="38"/>
      <c r="D150" s="144"/>
      <c r="E150" s="39"/>
      <c r="F150" s="105"/>
      <c r="G150" s="81"/>
      <c r="H150" s="178"/>
      <c r="I150" s="17"/>
      <c r="J150" s="81"/>
      <c r="K150" s="39"/>
      <c r="L150" s="81"/>
      <c r="M150" s="178"/>
      <c r="N150" s="81"/>
      <c r="O150" s="40"/>
      <c r="P150" s="268"/>
      <c r="Q150" s="265"/>
      <c r="R150" s="81"/>
      <c r="S150" s="81"/>
      <c r="T150" s="81"/>
      <c r="U150" s="41"/>
      <c r="V150" s="209">
        <f t="shared" si="16"/>
        <v>0</v>
      </c>
      <c r="W150" s="84"/>
      <c r="X150" s="100"/>
      <c r="Y150" s="84"/>
      <c r="Z150" s="210">
        <f t="shared" si="19"/>
        <v>0</v>
      </c>
      <c r="AA150" s="84"/>
      <c r="AB150" s="211" t="str">
        <f t="shared" si="18"/>
        <v xml:space="preserve"> </v>
      </c>
      <c r="AC150" s="160"/>
      <c r="AD150" s="205">
        <f t="shared" si="17"/>
        <v>0</v>
      </c>
      <c r="AE150" s="94"/>
      <c r="AF150" s="95"/>
      <c r="AG150" s="212" t="str">
        <f t="shared" si="20"/>
        <v xml:space="preserve"> </v>
      </c>
      <c r="AH150" s="213" t="str">
        <f t="shared" si="21"/>
        <v xml:space="preserve"> </v>
      </c>
      <c r="AI150" s="214" t="str">
        <f t="shared" si="22"/>
        <v xml:space="preserve"> </v>
      </c>
    </row>
    <row r="151" spans="1:35" s="158" customFormat="1" ht="18" customHeight="1">
      <c r="A151" s="53"/>
      <c r="B151" s="54"/>
      <c r="C151" s="38"/>
      <c r="D151" s="144"/>
      <c r="E151" s="39"/>
      <c r="F151" s="105"/>
      <c r="G151" s="81"/>
      <c r="H151" s="178"/>
      <c r="I151" s="17"/>
      <c r="J151" s="81"/>
      <c r="K151" s="39"/>
      <c r="L151" s="81"/>
      <c r="M151" s="178"/>
      <c r="N151" s="81"/>
      <c r="O151" s="40"/>
      <c r="P151" s="268"/>
      <c r="Q151" s="265"/>
      <c r="R151" s="81"/>
      <c r="S151" s="81"/>
      <c r="T151" s="81"/>
      <c r="U151" s="41"/>
      <c r="V151" s="209">
        <f t="shared" si="16"/>
        <v>0</v>
      </c>
      <c r="W151" s="84"/>
      <c r="X151" s="100"/>
      <c r="Y151" s="84"/>
      <c r="Z151" s="210">
        <f t="shared" si="19"/>
        <v>0</v>
      </c>
      <c r="AA151" s="84"/>
      <c r="AB151" s="211" t="str">
        <f t="shared" si="18"/>
        <v xml:space="preserve"> </v>
      </c>
      <c r="AC151" s="160"/>
      <c r="AD151" s="205">
        <f t="shared" si="17"/>
        <v>0</v>
      </c>
      <c r="AE151" s="94"/>
      <c r="AF151" s="95"/>
      <c r="AG151" s="212" t="str">
        <f t="shared" si="20"/>
        <v xml:space="preserve"> </v>
      </c>
      <c r="AH151" s="213" t="str">
        <f t="shared" si="21"/>
        <v xml:space="preserve"> </v>
      </c>
      <c r="AI151" s="214" t="str">
        <f t="shared" si="22"/>
        <v xml:space="preserve"> </v>
      </c>
    </row>
    <row r="152" spans="1:35" s="158" customFormat="1" ht="18" customHeight="1">
      <c r="A152" s="53"/>
      <c r="B152" s="57"/>
      <c r="C152" s="38"/>
      <c r="D152" s="144"/>
      <c r="E152" s="39"/>
      <c r="F152" s="105"/>
      <c r="G152" s="81"/>
      <c r="H152" s="178"/>
      <c r="I152" s="17"/>
      <c r="J152" s="81"/>
      <c r="K152" s="39"/>
      <c r="L152" s="81"/>
      <c r="M152" s="178"/>
      <c r="N152" s="81"/>
      <c r="O152" s="40"/>
      <c r="P152" s="268"/>
      <c r="Q152" s="265"/>
      <c r="R152" s="81"/>
      <c r="S152" s="81"/>
      <c r="T152" s="81"/>
      <c r="U152" s="41"/>
      <c r="V152" s="209">
        <f t="shared" si="16"/>
        <v>0</v>
      </c>
      <c r="W152" s="84"/>
      <c r="X152" s="100"/>
      <c r="Y152" s="84"/>
      <c r="Z152" s="210">
        <f t="shared" si="19"/>
        <v>0</v>
      </c>
      <c r="AA152" s="84"/>
      <c r="AB152" s="211" t="str">
        <f t="shared" si="18"/>
        <v xml:space="preserve"> </v>
      </c>
      <c r="AC152" s="160"/>
      <c r="AD152" s="205">
        <f t="shared" si="17"/>
        <v>0</v>
      </c>
      <c r="AE152" s="94"/>
      <c r="AF152" s="95"/>
      <c r="AG152" s="212" t="str">
        <f t="shared" si="20"/>
        <v xml:space="preserve"> </v>
      </c>
      <c r="AH152" s="213" t="str">
        <f t="shared" si="21"/>
        <v xml:space="preserve"> </v>
      </c>
      <c r="AI152" s="214" t="str">
        <f t="shared" si="22"/>
        <v xml:space="preserve"> </v>
      </c>
    </row>
    <row r="153" spans="1:35" s="158" customFormat="1" ht="18" customHeight="1">
      <c r="A153" s="53"/>
      <c r="B153" s="58"/>
      <c r="C153" s="38"/>
      <c r="D153" s="144"/>
      <c r="E153" s="39"/>
      <c r="F153" s="105"/>
      <c r="G153" s="81"/>
      <c r="H153" s="178"/>
      <c r="I153" s="17"/>
      <c r="J153" s="81"/>
      <c r="K153" s="39"/>
      <c r="L153" s="81"/>
      <c r="M153" s="178"/>
      <c r="N153" s="81"/>
      <c r="O153" s="40"/>
      <c r="P153" s="268"/>
      <c r="Q153" s="265"/>
      <c r="R153" s="81"/>
      <c r="S153" s="81"/>
      <c r="T153" s="81"/>
      <c r="U153" s="41"/>
      <c r="V153" s="209">
        <f t="shared" si="16"/>
        <v>0</v>
      </c>
      <c r="W153" s="84"/>
      <c r="X153" s="100"/>
      <c r="Y153" s="84"/>
      <c r="Z153" s="210">
        <f t="shared" si="19"/>
        <v>0</v>
      </c>
      <c r="AA153" s="84"/>
      <c r="AB153" s="211" t="str">
        <f t="shared" si="18"/>
        <v xml:space="preserve"> </v>
      </c>
      <c r="AC153" s="160"/>
      <c r="AD153" s="205">
        <f t="shared" si="17"/>
        <v>0</v>
      </c>
      <c r="AE153" s="94"/>
      <c r="AF153" s="95"/>
      <c r="AG153" s="212" t="str">
        <f t="shared" si="20"/>
        <v xml:space="preserve"> </v>
      </c>
      <c r="AH153" s="213" t="str">
        <f t="shared" si="21"/>
        <v xml:space="preserve"> </v>
      </c>
      <c r="AI153" s="214" t="str">
        <f t="shared" si="22"/>
        <v xml:space="preserve"> </v>
      </c>
    </row>
    <row r="154" spans="1:35" s="158" customFormat="1" ht="18" customHeight="1">
      <c r="A154" s="50"/>
      <c r="B154" s="55"/>
      <c r="C154" s="33"/>
      <c r="D154" s="143"/>
      <c r="E154" s="34"/>
      <c r="F154" s="104"/>
      <c r="G154" s="81"/>
      <c r="H154" s="102"/>
      <c r="I154" s="16"/>
      <c r="J154" s="81"/>
      <c r="K154" s="34"/>
      <c r="L154" s="81"/>
      <c r="M154" s="102"/>
      <c r="N154" s="81"/>
      <c r="O154" s="35"/>
      <c r="P154" s="268"/>
      <c r="Q154" s="265"/>
      <c r="R154" s="81"/>
      <c r="S154" s="81"/>
      <c r="T154" s="81"/>
      <c r="U154" s="36"/>
      <c r="V154" s="209">
        <f t="shared" si="16"/>
        <v>0</v>
      </c>
      <c r="W154" s="84"/>
      <c r="X154" s="99"/>
      <c r="Y154" s="84"/>
      <c r="Z154" s="210">
        <f t="shared" si="19"/>
        <v>0</v>
      </c>
      <c r="AA154" s="84"/>
      <c r="AB154" s="211" t="str">
        <f t="shared" si="18"/>
        <v xml:space="preserve"> </v>
      </c>
      <c r="AC154" s="160"/>
      <c r="AD154" s="205">
        <f t="shared" si="17"/>
        <v>0</v>
      </c>
      <c r="AE154" s="35"/>
      <c r="AF154" s="35"/>
      <c r="AG154" s="212" t="str">
        <f t="shared" si="20"/>
        <v xml:space="preserve"> </v>
      </c>
      <c r="AH154" s="213" t="str">
        <f t="shared" si="21"/>
        <v xml:space="preserve"> </v>
      </c>
      <c r="AI154" s="214" t="str">
        <f t="shared" si="22"/>
        <v xml:space="preserve"> </v>
      </c>
    </row>
    <row r="155" spans="1:35" s="158" customFormat="1" ht="18" customHeight="1">
      <c r="A155" s="50"/>
      <c r="B155" s="55"/>
      <c r="C155" s="33"/>
      <c r="D155" s="143"/>
      <c r="E155" s="34"/>
      <c r="F155" s="104"/>
      <c r="G155" s="81"/>
      <c r="H155" s="102"/>
      <c r="I155" s="16"/>
      <c r="J155" s="81"/>
      <c r="K155" s="34"/>
      <c r="L155" s="81"/>
      <c r="M155" s="102"/>
      <c r="N155" s="81"/>
      <c r="O155" s="35"/>
      <c r="P155" s="268"/>
      <c r="Q155" s="265"/>
      <c r="R155" s="81"/>
      <c r="S155" s="81"/>
      <c r="T155" s="81"/>
      <c r="U155" s="36"/>
      <c r="V155" s="209">
        <f t="shared" si="16"/>
        <v>0</v>
      </c>
      <c r="W155" s="84"/>
      <c r="X155" s="99"/>
      <c r="Y155" s="84"/>
      <c r="Z155" s="210">
        <f t="shared" si="19"/>
        <v>0</v>
      </c>
      <c r="AA155" s="84"/>
      <c r="AB155" s="211" t="str">
        <f t="shared" si="18"/>
        <v xml:space="preserve"> </v>
      </c>
      <c r="AC155" s="160"/>
      <c r="AD155" s="205">
        <f t="shared" si="17"/>
        <v>0</v>
      </c>
      <c r="AE155" s="35"/>
      <c r="AF155" s="35"/>
      <c r="AG155" s="212" t="str">
        <f t="shared" si="20"/>
        <v xml:space="preserve"> </v>
      </c>
      <c r="AH155" s="213" t="str">
        <f t="shared" si="21"/>
        <v xml:space="preserve"> </v>
      </c>
      <c r="AI155" s="214" t="str">
        <f t="shared" si="22"/>
        <v xml:space="preserve"> </v>
      </c>
    </row>
    <row r="156" spans="1:35" s="158" customFormat="1" ht="18" customHeight="1">
      <c r="A156" s="50"/>
      <c r="B156" s="55"/>
      <c r="C156" s="33"/>
      <c r="D156" s="143"/>
      <c r="E156" s="34"/>
      <c r="F156" s="104"/>
      <c r="G156" s="81"/>
      <c r="H156" s="102"/>
      <c r="I156" s="16"/>
      <c r="J156" s="81"/>
      <c r="K156" s="34"/>
      <c r="L156" s="81"/>
      <c r="M156" s="102"/>
      <c r="N156" s="81"/>
      <c r="O156" s="35"/>
      <c r="P156" s="268"/>
      <c r="Q156" s="265"/>
      <c r="R156" s="81"/>
      <c r="S156" s="81"/>
      <c r="T156" s="81"/>
      <c r="U156" s="36"/>
      <c r="V156" s="209">
        <f t="shared" si="16"/>
        <v>0</v>
      </c>
      <c r="W156" s="84"/>
      <c r="X156" s="99"/>
      <c r="Y156" s="84"/>
      <c r="Z156" s="210">
        <f t="shared" si="19"/>
        <v>0</v>
      </c>
      <c r="AA156" s="84"/>
      <c r="AB156" s="211" t="str">
        <f t="shared" si="18"/>
        <v xml:space="preserve"> </v>
      </c>
      <c r="AC156" s="160"/>
      <c r="AD156" s="205">
        <f t="shared" si="17"/>
        <v>0</v>
      </c>
      <c r="AE156" s="35"/>
      <c r="AF156" s="35"/>
      <c r="AG156" s="212" t="str">
        <f t="shared" si="20"/>
        <v xml:space="preserve"> </v>
      </c>
      <c r="AH156" s="213" t="str">
        <f t="shared" si="21"/>
        <v xml:space="preserve"> </v>
      </c>
      <c r="AI156" s="214" t="str">
        <f t="shared" si="22"/>
        <v xml:space="preserve"> </v>
      </c>
    </row>
    <row r="157" spans="1:35" s="158" customFormat="1" ht="18" customHeight="1">
      <c r="A157" s="50"/>
      <c r="B157" s="55"/>
      <c r="C157" s="33"/>
      <c r="D157" s="143"/>
      <c r="E157" s="34"/>
      <c r="F157" s="104"/>
      <c r="G157" s="81"/>
      <c r="H157" s="102"/>
      <c r="I157" s="16"/>
      <c r="J157" s="81"/>
      <c r="K157" s="34"/>
      <c r="L157" s="81"/>
      <c r="M157" s="102"/>
      <c r="N157" s="81"/>
      <c r="O157" s="35"/>
      <c r="P157" s="268"/>
      <c r="Q157" s="265"/>
      <c r="R157" s="81"/>
      <c r="S157" s="81"/>
      <c r="T157" s="81"/>
      <c r="U157" s="36"/>
      <c r="V157" s="209">
        <f t="shared" si="16"/>
        <v>0</v>
      </c>
      <c r="W157" s="84"/>
      <c r="X157" s="99"/>
      <c r="Y157" s="84"/>
      <c r="Z157" s="210">
        <f t="shared" si="19"/>
        <v>0</v>
      </c>
      <c r="AA157" s="84"/>
      <c r="AB157" s="211" t="str">
        <f t="shared" si="18"/>
        <v xml:space="preserve"> </v>
      </c>
      <c r="AC157" s="160"/>
      <c r="AD157" s="205">
        <f t="shared" si="17"/>
        <v>0</v>
      </c>
      <c r="AE157" s="35"/>
      <c r="AF157" s="35"/>
      <c r="AG157" s="212" t="str">
        <f t="shared" si="20"/>
        <v xml:space="preserve"> </v>
      </c>
      <c r="AH157" s="213" t="str">
        <f t="shared" si="21"/>
        <v xml:space="preserve"> </v>
      </c>
      <c r="AI157" s="214" t="str">
        <f t="shared" si="22"/>
        <v xml:space="preserve"> </v>
      </c>
    </row>
    <row r="158" spans="1:35" s="158" customFormat="1" ht="18" customHeight="1">
      <c r="A158" s="50"/>
      <c r="B158" s="55"/>
      <c r="C158" s="33"/>
      <c r="D158" s="143"/>
      <c r="E158" s="34"/>
      <c r="F158" s="104"/>
      <c r="G158" s="81"/>
      <c r="H158" s="102"/>
      <c r="I158" s="16"/>
      <c r="J158" s="81"/>
      <c r="K158" s="34"/>
      <c r="L158" s="81"/>
      <c r="M158" s="102"/>
      <c r="N158" s="81"/>
      <c r="O158" s="35"/>
      <c r="P158" s="268"/>
      <c r="Q158" s="265"/>
      <c r="R158" s="81"/>
      <c r="S158" s="81"/>
      <c r="T158" s="81"/>
      <c r="U158" s="36"/>
      <c r="V158" s="209">
        <f t="shared" si="16"/>
        <v>0</v>
      </c>
      <c r="W158" s="84"/>
      <c r="X158" s="99"/>
      <c r="Y158" s="84"/>
      <c r="Z158" s="210">
        <f t="shared" si="19"/>
        <v>0</v>
      </c>
      <c r="AA158" s="84"/>
      <c r="AB158" s="211" t="str">
        <f t="shared" si="18"/>
        <v xml:space="preserve"> </v>
      </c>
      <c r="AC158" s="160"/>
      <c r="AD158" s="205">
        <f t="shared" si="17"/>
        <v>0</v>
      </c>
      <c r="AE158" s="35"/>
      <c r="AF158" s="35"/>
      <c r="AG158" s="212" t="str">
        <f t="shared" si="20"/>
        <v xml:space="preserve"> </v>
      </c>
      <c r="AH158" s="213" t="str">
        <f t="shared" si="21"/>
        <v xml:space="preserve"> </v>
      </c>
      <c r="AI158" s="214" t="str">
        <f t="shared" si="22"/>
        <v xml:space="preserve"> </v>
      </c>
    </row>
    <row r="159" spans="1:35" s="158" customFormat="1" ht="18" customHeight="1">
      <c r="A159" s="53"/>
      <c r="B159" s="54"/>
      <c r="C159" s="38"/>
      <c r="D159" s="144"/>
      <c r="E159" s="39"/>
      <c r="F159" s="105"/>
      <c r="G159" s="81"/>
      <c r="H159" s="178"/>
      <c r="I159" s="17"/>
      <c r="J159" s="81"/>
      <c r="K159" s="39"/>
      <c r="L159" s="81"/>
      <c r="M159" s="178"/>
      <c r="N159" s="81"/>
      <c r="O159" s="40"/>
      <c r="P159" s="268"/>
      <c r="Q159" s="265"/>
      <c r="R159" s="81"/>
      <c r="S159" s="81"/>
      <c r="T159" s="81"/>
      <c r="U159" s="41"/>
      <c r="V159" s="209">
        <f t="shared" si="16"/>
        <v>0</v>
      </c>
      <c r="W159" s="84"/>
      <c r="X159" s="100"/>
      <c r="Y159" s="84"/>
      <c r="Z159" s="210">
        <f t="shared" si="19"/>
        <v>0</v>
      </c>
      <c r="AA159" s="84"/>
      <c r="AB159" s="211" t="str">
        <f t="shared" si="18"/>
        <v xml:space="preserve"> </v>
      </c>
      <c r="AC159" s="160"/>
      <c r="AD159" s="205">
        <f t="shared" si="17"/>
        <v>0</v>
      </c>
      <c r="AE159" s="94"/>
      <c r="AF159" s="95"/>
      <c r="AG159" s="212" t="str">
        <f t="shared" si="20"/>
        <v xml:space="preserve"> </v>
      </c>
      <c r="AH159" s="213" t="str">
        <f t="shared" si="21"/>
        <v xml:space="preserve"> </v>
      </c>
      <c r="AI159" s="214" t="str">
        <f t="shared" si="22"/>
        <v xml:space="preserve"> </v>
      </c>
    </row>
    <row r="160" spans="1:35" s="158" customFormat="1" ht="18" customHeight="1">
      <c r="A160" s="53"/>
      <c r="B160" s="54"/>
      <c r="C160" s="38"/>
      <c r="D160" s="144"/>
      <c r="E160" s="39"/>
      <c r="F160" s="105"/>
      <c r="G160" s="81"/>
      <c r="H160" s="178"/>
      <c r="I160" s="17"/>
      <c r="J160" s="81"/>
      <c r="K160" s="39"/>
      <c r="L160" s="81"/>
      <c r="M160" s="178"/>
      <c r="N160" s="81"/>
      <c r="O160" s="40"/>
      <c r="P160" s="268"/>
      <c r="Q160" s="265"/>
      <c r="R160" s="81"/>
      <c r="S160" s="81"/>
      <c r="T160" s="81"/>
      <c r="U160" s="41"/>
      <c r="V160" s="209">
        <f t="shared" si="16"/>
        <v>0</v>
      </c>
      <c r="W160" s="84"/>
      <c r="X160" s="100"/>
      <c r="Y160" s="84"/>
      <c r="Z160" s="210">
        <f t="shared" si="19"/>
        <v>0</v>
      </c>
      <c r="AA160" s="84"/>
      <c r="AB160" s="211" t="str">
        <f t="shared" si="18"/>
        <v xml:space="preserve"> </v>
      </c>
      <c r="AC160" s="160"/>
      <c r="AD160" s="205">
        <f t="shared" si="17"/>
        <v>0</v>
      </c>
      <c r="AE160" s="94"/>
      <c r="AF160" s="95"/>
      <c r="AG160" s="212" t="str">
        <f t="shared" si="20"/>
        <v xml:space="preserve"> </v>
      </c>
      <c r="AH160" s="213" t="str">
        <f t="shared" si="21"/>
        <v xml:space="preserve"> </v>
      </c>
      <c r="AI160" s="214" t="str">
        <f t="shared" si="22"/>
        <v xml:space="preserve"> </v>
      </c>
    </row>
    <row r="161" spans="1:42" s="158" customFormat="1" ht="18" customHeight="1">
      <c r="A161" s="53"/>
      <c r="B161" s="54"/>
      <c r="C161" s="38"/>
      <c r="D161" s="144"/>
      <c r="E161" s="39"/>
      <c r="F161" s="105"/>
      <c r="G161" s="81"/>
      <c r="H161" s="178"/>
      <c r="I161" s="17"/>
      <c r="J161" s="81"/>
      <c r="K161" s="39"/>
      <c r="L161" s="81"/>
      <c r="M161" s="178"/>
      <c r="N161" s="81"/>
      <c r="O161" s="40"/>
      <c r="P161" s="268"/>
      <c r="Q161" s="265"/>
      <c r="R161" s="81"/>
      <c r="S161" s="81"/>
      <c r="T161" s="81"/>
      <c r="U161" s="41"/>
      <c r="V161" s="209">
        <f t="shared" si="16"/>
        <v>0</v>
      </c>
      <c r="W161" s="84"/>
      <c r="X161" s="100"/>
      <c r="Y161" s="84"/>
      <c r="Z161" s="210">
        <f t="shared" si="19"/>
        <v>0</v>
      </c>
      <c r="AA161" s="84"/>
      <c r="AB161" s="211" t="str">
        <f t="shared" si="18"/>
        <v xml:space="preserve"> </v>
      </c>
      <c r="AC161" s="160"/>
      <c r="AD161" s="205">
        <f t="shared" si="17"/>
        <v>0</v>
      </c>
      <c r="AE161" s="94"/>
      <c r="AF161" s="95"/>
      <c r="AG161" s="212" t="str">
        <f t="shared" si="20"/>
        <v xml:space="preserve"> </v>
      </c>
      <c r="AH161" s="213" t="str">
        <f t="shared" si="21"/>
        <v xml:space="preserve"> </v>
      </c>
      <c r="AI161" s="214" t="str">
        <f t="shared" si="22"/>
        <v xml:space="preserve"> </v>
      </c>
    </row>
    <row r="162" spans="1:42" s="158" customFormat="1" ht="18" customHeight="1">
      <c r="A162" s="53"/>
      <c r="B162" s="54"/>
      <c r="C162" s="38"/>
      <c r="D162" s="144"/>
      <c r="E162" s="39"/>
      <c r="F162" s="105"/>
      <c r="G162" s="81"/>
      <c r="H162" s="178"/>
      <c r="I162" s="17"/>
      <c r="J162" s="81"/>
      <c r="K162" s="39"/>
      <c r="L162" s="81"/>
      <c r="M162" s="178"/>
      <c r="N162" s="81"/>
      <c r="O162" s="40"/>
      <c r="P162" s="268"/>
      <c r="Q162" s="265"/>
      <c r="R162" s="81"/>
      <c r="S162" s="81"/>
      <c r="T162" s="81"/>
      <c r="U162" s="41"/>
      <c r="V162" s="209">
        <f t="shared" si="16"/>
        <v>0</v>
      </c>
      <c r="W162" s="84"/>
      <c r="X162" s="100"/>
      <c r="Y162" s="84"/>
      <c r="Z162" s="210">
        <f t="shared" si="19"/>
        <v>0</v>
      </c>
      <c r="AA162" s="84"/>
      <c r="AB162" s="211" t="str">
        <f t="shared" si="18"/>
        <v xml:space="preserve"> </v>
      </c>
      <c r="AC162" s="160"/>
      <c r="AD162" s="205">
        <f t="shared" si="17"/>
        <v>0</v>
      </c>
      <c r="AE162" s="94"/>
      <c r="AF162" s="95"/>
      <c r="AG162" s="212" t="str">
        <f t="shared" si="20"/>
        <v xml:space="preserve"> </v>
      </c>
      <c r="AH162" s="213" t="str">
        <f t="shared" si="21"/>
        <v xml:space="preserve"> </v>
      </c>
      <c r="AI162" s="214" t="str">
        <f t="shared" si="22"/>
        <v xml:space="preserve"> </v>
      </c>
    </row>
    <row r="163" spans="1:42" s="158" customFormat="1" ht="18" customHeight="1">
      <c r="A163" s="53"/>
      <c r="B163" s="54"/>
      <c r="C163" s="38"/>
      <c r="D163" s="144"/>
      <c r="E163" s="39"/>
      <c r="F163" s="105"/>
      <c r="G163" s="81"/>
      <c r="H163" s="178"/>
      <c r="I163" s="17"/>
      <c r="J163" s="81"/>
      <c r="K163" s="39"/>
      <c r="L163" s="81"/>
      <c r="M163" s="178"/>
      <c r="N163" s="81"/>
      <c r="O163" s="40"/>
      <c r="P163" s="268"/>
      <c r="Q163" s="265"/>
      <c r="R163" s="81"/>
      <c r="S163" s="81"/>
      <c r="T163" s="81"/>
      <c r="U163" s="41"/>
      <c r="V163" s="209">
        <f t="shared" si="16"/>
        <v>0</v>
      </c>
      <c r="W163" s="84"/>
      <c r="X163" s="100"/>
      <c r="Y163" s="84"/>
      <c r="Z163" s="210">
        <f t="shared" si="19"/>
        <v>0</v>
      </c>
      <c r="AA163" s="84"/>
      <c r="AB163" s="211" t="str">
        <f t="shared" si="18"/>
        <v xml:space="preserve"> </v>
      </c>
      <c r="AC163" s="160"/>
      <c r="AD163" s="205">
        <f t="shared" si="17"/>
        <v>0</v>
      </c>
      <c r="AE163" s="94"/>
      <c r="AF163" s="95"/>
      <c r="AG163" s="212" t="str">
        <f t="shared" si="20"/>
        <v xml:space="preserve"> </v>
      </c>
      <c r="AH163" s="213" t="str">
        <f t="shared" si="21"/>
        <v xml:space="preserve"> </v>
      </c>
      <c r="AI163" s="214" t="str">
        <f t="shared" si="22"/>
        <v xml:space="preserve"> </v>
      </c>
    </row>
    <row r="164" spans="1:42" s="158" customFormat="1" ht="18" customHeight="1">
      <c r="A164" s="50"/>
      <c r="B164" s="55"/>
      <c r="C164" s="33"/>
      <c r="D164" s="143"/>
      <c r="E164" s="34"/>
      <c r="F164" s="104"/>
      <c r="G164" s="81"/>
      <c r="H164" s="102"/>
      <c r="I164" s="16"/>
      <c r="J164" s="81"/>
      <c r="K164" s="34"/>
      <c r="L164" s="81"/>
      <c r="M164" s="102"/>
      <c r="N164" s="81"/>
      <c r="O164" s="35"/>
      <c r="P164" s="268"/>
      <c r="Q164" s="265"/>
      <c r="R164" s="81"/>
      <c r="S164" s="81"/>
      <c r="T164" s="81"/>
      <c r="U164" s="36"/>
      <c r="V164" s="209">
        <f t="shared" si="16"/>
        <v>0</v>
      </c>
      <c r="W164" s="84"/>
      <c r="X164" s="99"/>
      <c r="Y164" s="84"/>
      <c r="Z164" s="210">
        <f t="shared" si="19"/>
        <v>0</v>
      </c>
      <c r="AA164" s="84"/>
      <c r="AB164" s="211" t="str">
        <f t="shared" si="18"/>
        <v xml:space="preserve"> </v>
      </c>
      <c r="AC164" s="160"/>
      <c r="AD164" s="205">
        <f t="shared" si="17"/>
        <v>0</v>
      </c>
      <c r="AE164" s="35"/>
      <c r="AF164" s="35"/>
      <c r="AG164" s="212" t="str">
        <f t="shared" si="20"/>
        <v xml:space="preserve"> </v>
      </c>
      <c r="AH164" s="213" t="str">
        <f t="shared" si="21"/>
        <v xml:space="preserve"> </v>
      </c>
      <c r="AI164" s="214" t="str">
        <f t="shared" si="22"/>
        <v xml:space="preserve"> </v>
      </c>
    </row>
    <row r="165" spans="1:42" s="158" customFormat="1" ht="18" customHeight="1">
      <c r="A165" s="50"/>
      <c r="B165" s="55"/>
      <c r="C165" s="33"/>
      <c r="D165" s="143"/>
      <c r="E165" s="34"/>
      <c r="F165" s="104"/>
      <c r="G165" s="81"/>
      <c r="H165" s="102"/>
      <c r="I165" s="16"/>
      <c r="J165" s="81"/>
      <c r="K165" s="34"/>
      <c r="L165" s="81"/>
      <c r="M165" s="102"/>
      <c r="N165" s="81"/>
      <c r="O165" s="35"/>
      <c r="P165" s="268"/>
      <c r="Q165" s="265"/>
      <c r="R165" s="81"/>
      <c r="S165" s="81"/>
      <c r="T165" s="81"/>
      <c r="U165" s="36"/>
      <c r="V165" s="209">
        <f t="shared" si="16"/>
        <v>0</v>
      </c>
      <c r="W165" s="84"/>
      <c r="X165" s="99"/>
      <c r="Y165" s="84"/>
      <c r="Z165" s="210">
        <f t="shared" si="19"/>
        <v>0</v>
      </c>
      <c r="AA165" s="84"/>
      <c r="AB165" s="211" t="str">
        <f t="shared" si="18"/>
        <v xml:space="preserve"> </v>
      </c>
      <c r="AC165" s="160"/>
      <c r="AD165" s="205">
        <f t="shared" si="17"/>
        <v>0</v>
      </c>
      <c r="AE165" s="35"/>
      <c r="AF165" s="35"/>
      <c r="AG165" s="212" t="str">
        <f t="shared" si="20"/>
        <v xml:space="preserve"> </v>
      </c>
      <c r="AH165" s="213" t="str">
        <f t="shared" si="21"/>
        <v xml:space="preserve"> </v>
      </c>
      <c r="AI165" s="214" t="str">
        <f t="shared" si="22"/>
        <v xml:space="preserve"> </v>
      </c>
    </row>
    <row r="166" spans="1:42" s="158" customFormat="1" ht="18" customHeight="1">
      <c r="A166" s="50"/>
      <c r="B166" s="55"/>
      <c r="C166" s="33"/>
      <c r="D166" s="143"/>
      <c r="E166" s="34"/>
      <c r="F166" s="104"/>
      <c r="G166" s="81"/>
      <c r="H166" s="102"/>
      <c r="I166" s="16"/>
      <c r="J166" s="81"/>
      <c r="K166" s="34"/>
      <c r="L166" s="81"/>
      <c r="M166" s="102"/>
      <c r="N166" s="81"/>
      <c r="O166" s="35"/>
      <c r="P166" s="268"/>
      <c r="Q166" s="265"/>
      <c r="R166" s="81"/>
      <c r="S166" s="81"/>
      <c r="T166" s="81"/>
      <c r="U166" s="36"/>
      <c r="V166" s="209">
        <f t="shared" si="16"/>
        <v>0</v>
      </c>
      <c r="W166" s="84"/>
      <c r="X166" s="99"/>
      <c r="Y166" s="84"/>
      <c r="Z166" s="210">
        <f t="shared" si="19"/>
        <v>0</v>
      </c>
      <c r="AA166" s="84"/>
      <c r="AB166" s="211" t="str">
        <f t="shared" si="18"/>
        <v xml:space="preserve"> </v>
      </c>
      <c r="AC166" s="160"/>
      <c r="AD166" s="205">
        <f t="shared" si="17"/>
        <v>0</v>
      </c>
      <c r="AE166" s="35"/>
      <c r="AF166" s="35"/>
      <c r="AG166" s="212" t="str">
        <f t="shared" si="20"/>
        <v xml:space="preserve"> </v>
      </c>
      <c r="AH166" s="213" t="str">
        <f t="shared" si="21"/>
        <v xml:space="preserve"> </v>
      </c>
      <c r="AI166" s="214" t="str">
        <f t="shared" si="22"/>
        <v xml:space="preserve"> </v>
      </c>
    </row>
    <row r="167" spans="1:42" s="158" customFormat="1" ht="18" customHeight="1">
      <c r="A167" s="50"/>
      <c r="B167" s="56"/>
      <c r="C167" s="33"/>
      <c r="D167" s="143"/>
      <c r="E167" s="34"/>
      <c r="F167" s="104"/>
      <c r="G167" s="81"/>
      <c r="H167" s="102"/>
      <c r="I167" s="16"/>
      <c r="J167" s="81"/>
      <c r="K167" s="34"/>
      <c r="L167" s="81"/>
      <c r="M167" s="251"/>
      <c r="N167" s="252"/>
      <c r="O167" s="261"/>
      <c r="P167" s="269"/>
      <c r="Q167" s="265"/>
      <c r="R167" s="81"/>
      <c r="S167" s="81"/>
      <c r="T167" s="81"/>
      <c r="U167" s="36"/>
      <c r="V167" s="209">
        <f t="shared" si="16"/>
        <v>0</v>
      </c>
      <c r="W167" s="84"/>
      <c r="X167" s="99"/>
      <c r="Y167" s="84"/>
      <c r="Z167" s="210">
        <f t="shared" si="19"/>
        <v>0</v>
      </c>
      <c r="AA167" s="84"/>
      <c r="AB167" s="211" t="str">
        <f t="shared" si="18"/>
        <v xml:space="preserve"> </v>
      </c>
      <c r="AC167" s="160"/>
      <c r="AD167" s="205">
        <f t="shared" si="17"/>
        <v>0</v>
      </c>
      <c r="AE167" s="35"/>
      <c r="AF167" s="35"/>
      <c r="AG167" s="212" t="str">
        <f t="shared" si="20"/>
        <v xml:space="preserve"> </v>
      </c>
      <c r="AH167" s="213" t="str">
        <f t="shared" si="21"/>
        <v xml:space="preserve"> </v>
      </c>
      <c r="AI167" s="214" t="str">
        <f t="shared" si="22"/>
        <v xml:space="preserve"> </v>
      </c>
      <c r="AK167" s="161"/>
      <c r="AL167" s="161"/>
      <c r="AM167" s="161"/>
      <c r="AN167" s="161"/>
      <c r="AO167" s="161"/>
      <c r="AP167" s="161"/>
    </row>
    <row r="168" spans="1:42" s="158" customFormat="1" ht="18" customHeight="1">
      <c r="A168" s="59"/>
      <c r="B168" s="60"/>
      <c r="C168" s="61"/>
      <c r="D168" s="145"/>
      <c r="E168" s="62"/>
      <c r="F168" s="106"/>
      <c r="G168" s="82"/>
      <c r="H168" s="250"/>
      <c r="I168" s="63"/>
      <c r="J168" s="82"/>
      <c r="K168" s="62"/>
      <c r="L168" s="82"/>
      <c r="M168" s="253"/>
      <c r="N168" s="254"/>
      <c r="O168" s="262"/>
      <c r="P168" s="270"/>
      <c r="Q168" s="266"/>
      <c r="R168" s="82"/>
      <c r="S168" s="82"/>
      <c r="T168" s="82"/>
      <c r="U168" s="36"/>
      <c r="V168" s="215">
        <f t="shared" si="16"/>
        <v>0</v>
      </c>
      <c r="W168" s="85"/>
      <c r="X168" s="101"/>
      <c r="Y168" s="85"/>
      <c r="Z168" s="216">
        <f t="shared" si="19"/>
        <v>0</v>
      </c>
      <c r="AA168" s="85"/>
      <c r="AB168" s="217" t="str">
        <f t="shared" si="18"/>
        <v xml:space="preserve"> </v>
      </c>
      <c r="AC168" s="162"/>
      <c r="AD168" s="218">
        <f t="shared" si="17"/>
        <v>0</v>
      </c>
      <c r="AE168" s="96"/>
      <c r="AF168" s="96"/>
      <c r="AG168" s="255" t="str">
        <f t="shared" si="20"/>
        <v xml:space="preserve"> </v>
      </c>
      <c r="AH168" s="256" t="str">
        <f t="shared" si="21"/>
        <v xml:space="preserve"> </v>
      </c>
      <c r="AI168" s="257" t="str">
        <f t="shared" si="22"/>
        <v xml:space="preserve"> </v>
      </c>
      <c r="AK168" s="161"/>
      <c r="AL168" s="161"/>
      <c r="AM168" s="161"/>
      <c r="AN168" s="161"/>
      <c r="AO168" s="161"/>
      <c r="AP168" s="161"/>
    </row>
    <row r="169" spans="1:42" ht="31" customHeight="1">
      <c r="A169" s="321" t="s">
        <v>120</v>
      </c>
      <c r="B169" s="321"/>
      <c r="C169" s="321"/>
      <c r="D169" s="321"/>
      <c r="E169" s="321"/>
      <c r="F169" s="321"/>
      <c r="G169" s="321"/>
      <c r="H169" s="322"/>
      <c r="I169" s="321"/>
      <c r="J169" s="220"/>
      <c r="K169" s="220"/>
      <c r="L169" s="220"/>
      <c r="M169" s="27"/>
      <c r="N169" s="27"/>
      <c r="O169" s="27"/>
      <c r="P169" s="163"/>
      <c r="Q169" s="163"/>
      <c r="R169" s="163"/>
      <c r="S169" s="336" t="s">
        <v>122</v>
      </c>
      <c r="T169" s="336"/>
      <c r="U169" s="258"/>
      <c r="V169" s="164"/>
      <c r="W169" s="165"/>
      <c r="X169" s="164"/>
      <c r="Y169" s="165"/>
      <c r="Z169" s="164"/>
      <c r="AA169" s="20"/>
      <c r="AC169" s="166"/>
      <c r="AE169" s="20"/>
      <c r="AJ169" s="167"/>
      <c r="AK169" s="146"/>
      <c r="AL169" s="168"/>
      <c r="AM169" s="169"/>
      <c r="AN169" s="169"/>
      <c r="AO169" s="169"/>
      <c r="AP169" s="146"/>
    </row>
    <row r="170" spans="1:42" ht="38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R170" s="170"/>
      <c r="V170" s="25"/>
      <c r="W170" s="25"/>
      <c r="X170" s="25"/>
      <c r="Y170" s="25"/>
      <c r="Z170" s="25"/>
      <c r="AC170" s="25"/>
      <c r="AD170" s="20"/>
      <c r="AE170" s="20"/>
      <c r="AJ170" s="171"/>
      <c r="AK170" s="146"/>
      <c r="AL170" s="18"/>
      <c r="AM170" s="146"/>
      <c r="AN170" s="146"/>
      <c r="AO170" s="146"/>
      <c r="AP170" s="146"/>
    </row>
    <row r="171" spans="1:42" ht="39" customHeight="1">
      <c r="A171" s="323"/>
      <c r="B171" s="323"/>
      <c r="C171" s="323"/>
      <c r="D171" s="323"/>
      <c r="E171" s="323"/>
      <c r="F171" s="323"/>
      <c r="G171" s="323"/>
      <c r="H171" s="323"/>
      <c r="I171" s="323"/>
      <c r="J171" s="221"/>
      <c r="S171" s="324"/>
      <c r="T171" s="324"/>
      <c r="U171" s="19"/>
      <c r="V171" s="20"/>
      <c r="W171" s="20"/>
      <c r="X171" s="21"/>
      <c r="Y171" s="21"/>
      <c r="Z171" s="21"/>
      <c r="AD171" s="18"/>
      <c r="AE171" s="117"/>
      <c r="AJ171" s="172"/>
      <c r="AK171" s="146"/>
      <c r="AL171" s="18"/>
      <c r="AM171" s="173"/>
      <c r="AN171" s="173"/>
      <c r="AO171" s="173"/>
      <c r="AP171" s="146"/>
    </row>
    <row r="172" spans="1:42" ht="37" customHeight="1">
      <c r="S172" s="222"/>
      <c r="T172" s="222"/>
      <c r="V172" s="20"/>
      <c r="W172" s="20"/>
      <c r="X172" s="21"/>
      <c r="Y172" s="21"/>
      <c r="Z172" s="21"/>
      <c r="AD172" s="18"/>
      <c r="AJ172" s="172"/>
      <c r="AK172" s="146"/>
      <c r="AL172" s="18"/>
      <c r="AM172" s="174"/>
      <c r="AN172" s="19"/>
      <c r="AO172" s="19"/>
      <c r="AP172" s="146"/>
    </row>
    <row r="173" spans="1:42" ht="42" customHeight="1">
      <c r="A173" s="320"/>
      <c r="B173" s="320"/>
      <c r="AJ173" s="176"/>
      <c r="AK173" s="146"/>
      <c r="AL173" s="146"/>
      <c r="AM173" s="146"/>
      <c r="AN173" s="146"/>
      <c r="AO173" s="146"/>
      <c r="AP173" s="146"/>
    </row>
    <row r="174" spans="1:42" ht="42" customHeight="1">
      <c r="A174" s="223"/>
      <c r="B174" s="223"/>
      <c r="AG174" s="177"/>
      <c r="AH174" s="177"/>
      <c r="AI174" s="177"/>
      <c r="AJ174" s="176"/>
    </row>
    <row r="175" spans="1:42" ht="18" customHeight="1">
      <c r="A175" s="320"/>
      <c r="B175" s="320"/>
      <c r="AG175" s="146"/>
      <c r="AH175" s="146"/>
      <c r="AI175" s="146"/>
    </row>
    <row r="176" spans="1:42" ht="18" customHeight="1">
      <c r="A176" s="320"/>
      <c r="B176" s="320"/>
      <c r="AG176" s="146"/>
      <c r="AH176" s="146"/>
      <c r="AI176" s="146"/>
    </row>
    <row r="177" spans="1:35" ht="18" customHeight="1">
      <c r="A177" s="320"/>
      <c r="B177" s="320"/>
      <c r="AG177" s="146"/>
      <c r="AH177" s="146"/>
      <c r="AI177" s="146"/>
    </row>
    <row r="178" spans="1:35" ht="18" customHeight="1">
      <c r="A178" s="320"/>
      <c r="B178" s="320"/>
      <c r="AG178" s="146"/>
      <c r="AH178" s="146"/>
      <c r="AI178" s="146"/>
    </row>
    <row r="179" spans="1:35" ht="18" customHeight="1">
      <c r="A179" s="320"/>
      <c r="B179" s="320"/>
      <c r="AG179" s="146"/>
      <c r="AH179" s="146"/>
      <c r="AI179" s="146"/>
    </row>
    <row r="180" spans="1:35" ht="18" customHeight="1">
      <c r="A180" s="320"/>
      <c r="B180" s="320"/>
    </row>
    <row r="181" spans="1:35" ht="18" customHeight="1">
      <c r="A181" s="320"/>
      <c r="B181" s="320"/>
    </row>
    <row r="182" spans="1:35" ht="18" customHeight="1">
      <c r="A182" s="320"/>
      <c r="B182" s="320"/>
    </row>
    <row r="183" spans="1:35" ht="18" customHeight="1">
      <c r="A183" s="320"/>
      <c r="B183" s="320"/>
    </row>
    <row r="184" spans="1:35" ht="18" customHeight="1">
      <c r="A184" s="320"/>
      <c r="B184" s="320"/>
    </row>
    <row r="185" spans="1:35" ht="18" customHeight="1">
      <c r="A185" s="320"/>
      <c r="B185" s="320"/>
    </row>
    <row r="186" spans="1:35" ht="18" customHeight="1">
      <c r="A186" s="320"/>
      <c r="B186" s="320"/>
    </row>
    <row r="187" spans="1:35" ht="18" customHeight="1">
      <c r="A187" s="320"/>
      <c r="B187" s="320"/>
    </row>
    <row r="188" spans="1:35" ht="18" customHeight="1">
      <c r="A188" s="320"/>
      <c r="B188" s="320"/>
    </row>
    <row r="189" spans="1:35" ht="18" customHeight="1">
      <c r="A189" s="320"/>
      <c r="B189" s="320"/>
    </row>
    <row r="190" spans="1:35" ht="18" customHeight="1">
      <c r="A190" s="320"/>
      <c r="B190" s="320"/>
    </row>
    <row r="191" spans="1:35" ht="18" customHeight="1">
      <c r="A191" s="320"/>
      <c r="B191" s="320"/>
    </row>
    <row r="192" spans="1:35" ht="18" customHeight="1">
      <c r="A192" s="320"/>
      <c r="B192" s="320"/>
    </row>
    <row r="193" spans="1:2" ht="18" customHeight="1">
      <c r="A193" s="320"/>
      <c r="B193" s="320"/>
    </row>
    <row r="194" spans="1:2" ht="18" customHeight="1">
      <c r="A194" s="320"/>
      <c r="B194" s="320"/>
    </row>
    <row r="195" spans="1:2" ht="18" customHeight="1">
      <c r="A195" s="320"/>
      <c r="B195" s="320"/>
    </row>
    <row r="196" spans="1:2" ht="18" customHeight="1">
      <c r="A196" s="320"/>
      <c r="B196" s="320"/>
    </row>
    <row r="197" spans="1:2" ht="18" customHeight="1">
      <c r="A197" s="320"/>
      <c r="B197" s="320"/>
    </row>
    <row r="198" spans="1:2" ht="18" customHeight="1">
      <c r="A198" s="320"/>
      <c r="B198" s="320"/>
    </row>
    <row r="199" spans="1:2" ht="18" customHeight="1">
      <c r="A199" s="320"/>
      <c r="B199" s="320"/>
    </row>
    <row r="200" spans="1:2" ht="18" customHeight="1">
      <c r="A200" s="320"/>
      <c r="B200" s="320"/>
    </row>
    <row r="201" spans="1:2" ht="18" customHeight="1">
      <c r="A201" s="320"/>
      <c r="B201" s="320"/>
    </row>
    <row r="202" spans="1:2" ht="18" customHeight="1">
      <c r="A202" s="320"/>
      <c r="B202" s="320"/>
    </row>
    <row r="203" spans="1:2" ht="18" customHeight="1">
      <c r="A203" s="320"/>
      <c r="B203" s="320"/>
    </row>
    <row r="204" spans="1:2" ht="18" customHeight="1">
      <c r="A204" s="320"/>
      <c r="B204" s="320"/>
    </row>
    <row r="205" spans="1:2" ht="18" customHeight="1">
      <c r="A205" s="320"/>
      <c r="B205" s="320"/>
    </row>
    <row r="206" spans="1:2" ht="18" customHeight="1">
      <c r="A206" s="320"/>
      <c r="B206" s="320"/>
    </row>
    <row r="207" spans="1:2" ht="18" customHeight="1">
      <c r="A207" s="320"/>
      <c r="B207" s="320"/>
    </row>
    <row r="208" spans="1:2" ht="18" customHeight="1">
      <c r="A208" s="320"/>
      <c r="B208" s="320"/>
    </row>
    <row r="209" spans="1:2" ht="18" customHeight="1">
      <c r="A209" s="320"/>
      <c r="B209" s="320"/>
    </row>
    <row r="210" spans="1:2" ht="18" customHeight="1">
      <c r="A210" s="320"/>
      <c r="B210" s="320"/>
    </row>
    <row r="211" spans="1:2" ht="18" customHeight="1">
      <c r="A211" s="320"/>
      <c r="B211" s="320"/>
    </row>
    <row r="212" spans="1:2" ht="18" customHeight="1">
      <c r="A212" s="320"/>
      <c r="B212" s="320"/>
    </row>
    <row r="213" spans="1:2" ht="18" customHeight="1">
      <c r="A213" s="320"/>
      <c r="B213" s="320"/>
    </row>
    <row r="214" spans="1:2" ht="18" customHeight="1">
      <c r="A214" s="320"/>
      <c r="B214" s="320"/>
    </row>
    <row r="215" spans="1:2" ht="18" customHeight="1">
      <c r="A215" s="320"/>
      <c r="B215" s="320"/>
    </row>
    <row r="216" spans="1:2" ht="18" customHeight="1">
      <c r="A216" s="320"/>
      <c r="B216" s="320"/>
    </row>
    <row r="217" spans="1:2" ht="18" customHeight="1">
      <c r="A217" s="320"/>
      <c r="B217" s="320"/>
    </row>
    <row r="218" spans="1:2" ht="18" customHeight="1">
      <c r="A218" s="320"/>
      <c r="B218" s="320"/>
    </row>
    <row r="219" spans="1:2" ht="18" customHeight="1">
      <c r="A219" s="320"/>
      <c r="B219" s="320"/>
    </row>
    <row r="220" spans="1:2" ht="18" customHeight="1">
      <c r="A220" s="320"/>
      <c r="B220" s="320"/>
    </row>
    <row r="221" spans="1:2" ht="18" customHeight="1">
      <c r="A221" s="320"/>
      <c r="B221" s="320"/>
    </row>
    <row r="222" spans="1:2" ht="18" customHeight="1">
      <c r="A222" s="320"/>
      <c r="B222" s="320"/>
    </row>
    <row r="223" spans="1:2" ht="18" customHeight="1">
      <c r="A223" s="320"/>
      <c r="B223" s="320"/>
    </row>
    <row r="224" spans="1:2" ht="18" customHeight="1">
      <c r="A224" s="320"/>
      <c r="B224" s="320"/>
    </row>
    <row r="225" spans="1:2" ht="18" customHeight="1">
      <c r="A225" s="320"/>
      <c r="B225" s="320"/>
    </row>
    <row r="226" spans="1:2" ht="18" customHeight="1">
      <c r="A226" s="320"/>
      <c r="B226" s="320"/>
    </row>
    <row r="227" spans="1:2" ht="18" customHeight="1">
      <c r="A227" s="320"/>
      <c r="B227" s="320"/>
    </row>
    <row r="228" spans="1:2" ht="18" customHeight="1">
      <c r="A228" s="320"/>
      <c r="B228" s="320"/>
    </row>
    <row r="229" spans="1:2" ht="18" customHeight="1">
      <c r="A229" s="320"/>
      <c r="B229" s="320"/>
    </row>
    <row r="230" spans="1:2" ht="18" customHeight="1">
      <c r="A230" s="320"/>
      <c r="B230" s="320"/>
    </row>
    <row r="231" spans="1:2" ht="18" customHeight="1">
      <c r="A231" s="320"/>
      <c r="B231" s="320"/>
    </row>
    <row r="232" spans="1:2" ht="18" customHeight="1">
      <c r="A232" s="320"/>
      <c r="B232" s="320"/>
    </row>
    <row r="233" spans="1:2" ht="18" customHeight="1">
      <c r="A233" s="320"/>
      <c r="B233" s="320"/>
    </row>
    <row r="234" spans="1:2" ht="18" customHeight="1">
      <c r="A234" s="320"/>
      <c r="B234" s="320"/>
    </row>
    <row r="235" spans="1:2" ht="18" customHeight="1">
      <c r="A235" s="320"/>
      <c r="B235" s="320"/>
    </row>
    <row r="236" spans="1:2" ht="18" customHeight="1">
      <c r="A236" s="320"/>
      <c r="B236" s="320"/>
    </row>
    <row r="237" spans="1:2" ht="18" customHeight="1">
      <c r="A237" s="320"/>
      <c r="B237" s="320"/>
    </row>
    <row r="238" spans="1:2" ht="18" customHeight="1">
      <c r="A238" s="320"/>
      <c r="B238" s="320"/>
    </row>
    <row r="239" spans="1:2" ht="18" customHeight="1">
      <c r="A239" s="320"/>
      <c r="B239" s="320"/>
    </row>
    <row r="240" spans="1:2" ht="18" customHeight="1">
      <c r="A240" s="320"/>
      <c r="B240" s="320"/>
    </row>
    <row r="241" spans="1:2" ht="18" customHeight="1">
      <c r="A241" s="320"/>
      <c r="B241" s="320"/>
    </row>
    <row r="242" spans="1:2" ht="18" customHeight="1">
      <c r="A242" s="320"/>
      <c r="B242" s="320"/>
    </row>
    <row r="243" spans="1:2" ht="18" customHeight="1">
      <c r="A243" s="320"/>
      <c r="B243" s="320"/>
    </row>
    <row r="244" spans="1:2" ht="18" customHeight="1">
      <c r="A244" s="320"/>
      <c r="B244" s="320"/>
    </row>
    <row r="245" spans="1:2" ht="18" customHeight="1">
      <c r="A245" s="320"/>
      <c r="B245" s="320"/>
    </row>
    <row r="246" spans="1:2" ht="18" customHeight="1">
      <c r="A246" s="320"/>
      <c r="B246" s="320"/>
    </row>
    <row r="247" spans="1:2" ht="18" customHeight="1">
      <c r="A247" s="320"/>
      <c r="B247" s="320"/>
    </row>
    <row r="248" spans="1:2" ht="18" customHeight="1">
      <c r="A248" s="320"/>
      <c r="B248" s="320"/>
    </row>
    <row r="249" spans="1:2" ht="18" customHeight="1">
      <c r="A249" s="320"/>
      <c r="B249" s="320"/>
    </row>
    <row r="250" spans="1:2" ht="18" customHeight="1">
      <c r="A250" s="320"/>
      <c r="B250" s="320"/>
    </row>
    <row r="251" spans="1:2" ht="18" customHeight="1">
      <c r="A251" s="320"/>
      <c r="B251" s="320"/>
    </row>
    <row r="252" spans="1:2" ht="18" customHeight="1">
      <c r="A252" s="320"/>
      <c r="B252" s="320"/>
    </row>
    <row r="253" spans="1:2" ht="18" customHeight="1">
      <c r="A253" s="320"/>
      <c r="B253" s="320"/>
    </row>
    <row r="254" spans="1:2" ht="18" customHeight="1">
      <c r="A254" s="320"/>
      <c r="B254" s="320"/>
    </row>
    <row r="255" spans="1:2" ht="18" customHeight="1">
      <c r="A255" s="320"/>
      <c r="B255" s="320"/>
    </row>
    <row r="256" spans="1:2" ht="18" customHeight="1">
      <c r="A256" s="320"/>
      <c r="B256" s="320"/>
    </row>
    <row r="257" spans="1:2" ht="18" customHeight="1">
      <c r="A257" s="320"/>
      <c r="B257" s="320"/>
    </row>
    <row r="258" spans="1:2" ht="18" customHeight="1">
      <c r="A258" s="320"/>
      <c r="B258" s="320"/>
    </row>
    <row r="259" spans="1:2" ht="18" customHeight="1">
      <c r="A259" s="320"/>
      <c r="B259" s="320"/>
    </row>
    <row r="260" spans="1:2" ht="18" customHeight="1">
      <c r="A260" s="320"/>
      <c r="B260" s="320"/>
    </row>
    <row r="261" spans="1:2" ht="18" customHeight="1">
      <c r="A261" s="320"/>
      <c r="B261" s="320"/>
    </row>
    <row r="262" spans="1:2" ht="18" customHeight="1">
      <c r="A262" s="320"/>
      <c r="B262" s="320"/>
    </row>
    <row r="263" spans="1:2" ht="18" customHeight="1">
      <c r="A263" s="320"/>
      <c r="B263" s="320"/>
    </row>
    <row r="264" spans="1:2" ht="18" customHeight="1">
      <c r="A264" s="320"/>
      <c r="B264" s="320"/>
    </row>
    <row r="265" spans="1:2" ht="18" customHeight="1">
      <c r="A265" s="320"/>
      <c r="B265" s="320"/>
    </row>
    <row r="266" spans="1:2" ht="18" customHeight="1">
      <c r="A266" s="320"/>
      <c r="B266" s="320"/>
    </row>
    <row r="267" spans="1:2" ht="18" customHeight="1">
      <c r="A267" s="320"/>
      <c r="B267" s="320"/>
    </row>
    <row r="268" spans="1:2" ht="18" customHeight="1">
      <c r="A268" s="320"/>
      <c r="B268" s="320"/>
    </row>
    <row r="269" spans="1:2" ht="18" customHeight="1">
      <c r="A269" s="320"/>
      <c r="B269" s="320"/>
    </row>
    <row r="270" spans="1:2" ht="18" customHeight="1">
      <c r="A270" s="320"/>
      <c r="B270" s="320"/>
    </row>
    <row r="271" spans="1:2" ht="18" customHeight="1">
      <c r="A271" s="320"/>
      <c r="B271" s="320"/>
    </row>
    <row r="272" spans="1:2" ht="18" customHeight="1">
      <c r="A272" s="320"/>
      <c r="B272" s="320"/>
    </row>
    <row r="273" spans="1:2" ht="18" customHeight="1">
      <c r="A273" s="320"/>
      <c r="B273" s="320"/>
    </row>
    <row r="274" spans="1:2" ht="18" customHeight="1">
      <c r="A274" s="320"/>
      <c r="B274" s="320"/>
    </row>
    <row r="275" spans="1:2" ht="18" customHeight="1">
      <c r="A275" s="320"/>
      <c r="B275" s="320"/>
    </row>
    <row r="276" spans="1:2" ht="18" customHeight="1">
      <c r="A276" s="320"/>
      <c r="B276" s="320"/>
    </row>
    <row r="277" spans="1:2" ht="18" customHeight="1">
      <c r="A277" s="320"/>
      <c r="B277" s="320"/>
    </row>
    <row r="278" spans="1:2" ht="18" customHeight="1">
      <c r="A278" s="320"/>
      <c r="B278" s="320"/>
    </row>
    <row r="279" spans="1:2" ht="18" customHeight="1">
      <c r="A279" s="320"/>
      <c r="B279" s="320"/>
    </row>
    <row r="280" spans="1:2" ht="18" customHeight="1">
      <c r="A280" s="320"/>
      <c r="B280" s="320"/>
    </row>
    <row r="281" spans="1:2" ht="18" customHeight="1">
      <c r="A281" s="320"/>
      <c r="B281" s="320"/>
    </row>
    <row r="282" spans="1:2" ht="18" customHeight="1">
      <c r="A282" s="320"/>
      <c r="B282" s="320"/>
    </row>
    <row r="283" spans="1:2" ht="18" customHeight="1">
      <c r="A283" s="320"/>
      <c r="B283" s="320"/>
    </row>
    <row r="284" spans="1:2" ht="18" customHeight="1">
      <c r="A284" s="320"/>
      <c r="B284" s="320"/>
    </row>
    <row r="285" spans="1:2" ht="18" customHeight="1">
      <c r="A285" s="320"/>
      <c r="B285" s="320"/>
    </row>
    <row r="286" spans="1:2" ht="18" customHeight="1">
      <c r="A286" s="320"/>
      <c r="B286" s="320"/>
    </row>
    <row r="287" spans="1:2" ht="18" customHeight="1">
      <c r="A287" s="320"/>
      <c r="B287" s="320"/>
    </row>
    <row r="288" spans="1:2" ht="18" customHeight="1">
      <c r="A288" s="320"/>
      <c r="B288" s="320"/>
    </row>
    <row r="289" spans="1:2" ht="18" customHeight="1">
      <c r="A289" s="320"/>
      <c r="B289" s="320"/>
    </row>
    <row r="290" spans="1:2" ht="18" customHeight="1">
      <c r="A290" s="320"/>
      <c r="B290" s="320"/>
    </row>
    <row r="291" spans="1:2" ht="18" customHeight="1">
      <c r="A291" s="320"/>
      <c r="B291" s="320"/>
    </row>
    <row r="292" spans="1:2" ht="18" customHeight="1">
      <c r="A292" s="320"/>
      <c r="B292" s="320"/>
    </row>
    <row r="293" spans="1:2" ht="18" customHeight="1">
      <c r="A293" s="320"/>
      <c r="B293" s="320"/>
    </row>
    <row r="294" spans="1:2" ht="18" customHeight="1">
      <c r="A294" s="320"/>
      <c r="B294" s="320"/>
    </row>
    <row r="295" spans="1:2" ht="18" customHeight="1">
      <c r="A295" s="320"/>
      <c r="B295" s="320"/>
    </row>
    <row r="296" spans="1:2" ht="18" customHeight="1">
      <c r="A296" s="320"/>
      <c r="B296" s="320"/>
    </row>
    <row r="297" spans="1:2" ht="18" customHeight="1">
      <c r="A297" s="320"/>
      <c r="B297" s="320"/>
    </row>
    <row r="298" spans="1:2" ht="18" customHeight="1">
      <c r="A298" s="320"/>
      <c r="B298" s="320"/>
    </row>
    <row r="299" spans="1:2" ht="18" customHeight="1">
      <c r="A299" s="320"/>
      <c r="B299" s="320"/>
    </row>
    <row r="300" spans="1:2" ht="18" customHeight="1">
      <c r="A300" s="320"/>
      <c r="B300" s="320"/>
    </row>
    <row r="301" spans="1:2" ht="18" customHeight="1">
      <c r="A301" s="320"/>
      <c r="B301" s="320"/>
    </row>
    <row r="302" spans="1:2" ht="18" customHeight="1">
      <c r="A302" s="320"/>
      <c r="B302" s="320"/>
    </row>
    <row r="303" spans="1:2" ht="18" customHeight="1">
      <c r="A303" s="320"/>
      <c r="B303" s="320"/>
    </row>
    <row r="304" spans="1:2" ht="18" customHeight="1">
      <c r="A304" s="320"/>
      <c r="B304" s="320"/>
    </row>
    <row r="305" spans="1:2" ht="18" customHeight="1">
      <c r="A305" s="320"/>
      <c r="B305" s="320"/>
    </row>
    <row r="306" spans="1:2" ht="18" customHeight="1">
      <c r="A306" s="320"/>
      <c r="B306" s="320"/>
    </row>
    <row r="307" spans="1:2" ht="18" customHeight="1">
      <c r="A307" s="320"/>
      <c r="B307" s="320"/>
    </row>
    <row r="308" spans="1:2" ht="18" customHeight="1">
      <c r="A308" s="320"/>
      <c r="B308" s="320"/>
    </row>
    <row r="309" spans="1:2" ht="18" customHeight="1">
      <c r="A309" s="320"/>
      <c r="B309" s="320"/>
    </row>
    <row r="310" spans="1:2" ht="18" customHeight="1">
      <c r="A310" s="320"/>
      <c r="B310" s="320"/>
    </row>
    <row r="311" spans="1:2" ht="18" customHeight="1">
      <c r="A311" s="320"/>
      <c r="B311" s="320"/>
    </row>
    <row r="312" spans="1:2" ht="18" customHeight="1">
      <c r="A312" s="320"/>
      <c r="B312" s="320"/>
    </row>
    <row r="313" spans="1:2" ht="18" customHeight="1">
      <c r="A313" s="320"/>
      <c r="B313" s="320"/>
    </row>
    <row r="314" spans="1:2" ht="18" customHeight="1">
      <c r="A314" s="320"/>
      <c r="B314" s="320"/>
    </row>
    <row r="315" spans="1:2" ht="18" customHeight="1">
      <c r="A315" s="320"/>
      <c r="B315" s="320"/>
    </row>
    <row r="316" spans="1:2" ht="18" customHeight="1">
      <c r="A316" s="320"/>
      <c r="B316" s="320"/>
    </row>
    <row r="317" spans="1:2" ht="18" customHeight="1">
      <c r="A317" s="320"/>
      <c r="B317" s="320"/>
    </row>
    <row r="318" spans="1:2" ht="18" customHeight="1">
      <c r="A318" s="320"/>
      <c r="B318" s="320"/>
    </row>
    <row r="319" spans="1:2" ht="18" customHeight="1">
      <c r="A319" s="320"/>
      <c r="B319" s="320"/>
    </row>
    <row r="320" spans="1:2" ht="18" customHeight="1">
      <c r="A320" s="320"/>
      <c r="B320" s="320"/>
    </row>
    <row r="321" spans="1:2" ht="18" customHeight="1">
      <c r="A321" s="320"/>
      <c r="B321" s="320"/>
    </row>
    <row r="322" spans="1:2" ht="18" customHeight="1">
      <c r="A322" s="320"/>
      <c r="B322" s="320"/>
    </row>
    <row r="323" spans="1:2" ht="18" customHeight="1">
      <c r="A323" s="320"/>
      <c r="B323" s="320"/>
    </row>
    <row r="324" spans="1:2" ht="18" customHeight="1">
      <c r="A324" s="320"/>
      <c r="B324" s="320"/>
    </row>
    <row r="325" spans="1:2" ht="18" customHeight="1">
      <c r="A325" s="320"/>
      <c r="B325" s="320"/>
    </row>
    <row r="326" spans="1:2" ht="18" customHeight="1">
      <c r="A326" s="320"/>
      <c r="B326" s="320"/>
    </row>
    <row r="327" spans="1:2" ht="18" customHeight="1">
      <c r="A327" s="320"/>
      <c r="B327" s="320"/>
    </row>
    <row r="328" spans="1:2" ht="18" customHeight="1">
      <c r="A328" s="320"/>
      <c r="B328" s="320"/>
    </row>
    <row r="329" spans="1:2" ht="18" customHeight="1">
      <c r="A329" s="320"/>
      <c r="B329" s="320"/>
    </row>
    <row r="330" spans="1:2" ht="18" customHeight="1">
      <c r="A330" s="320"/>
      <c r="B330" s="320"/>
    </row>
    <row r="331" spans="1:2" ht="18" customHeight="1">
      <c r="A331" s="320"/>
      <c r="B331" s="320"/>
    </row>
    <row r="332" spans="1:2" ht="18" customHeight="1">
      <c r="A332" s="320"/>
      <c r="B332" s="320"/>
    </row>
    <row r="333" spans="1:2" ht="18" customHeight="1">
      <c r="A333" s="320"/>
      <c r="B333" s="320"/>
    </row>
    <row r="334" spans="1:2" ht="18" customHeight="1">
      <c r="A334" s="320"/>
      <c r="B334" s="320"/>
    </row>
    <row r="335" spans="1:2" ht="18" customHeight="1">
      <c r="A335" s="320"/>
      <c r="B335" s="320"/>
    </row>
    <row r="336" spans="1:2" ht="18" customHeight="1">
      <c r="A336" s="320"/>
      <c r="B336" s="320"/>
    </row>
    <row r="337" spans="1:2" ht="18" customHeight="1">
      <c r="A337" s="320"/>
      <c r="B337" s="320"/>
    </row>
    <row r="338" spans="1:2" ht="18" customHeight="1">
      <c r="A338" s="320"/>
      <c r="B338" s="320"/>
    </row>
    <row r="339" spans="1:2" ht="18" customHeight="1">
      <c r="A339" s="320"/>
      <c r="B339" s="320"/>
    </row>
    <row r="340" spans="1:2" ht="18" customHeight="1">
      <c r="A340" s="320"/>
      <c r="B340" s="320"/>
    </row>
    <row r="341" spans="1:2" ht="18" customHeight="1">
      <c r="A341" s="320"/>
      <c r="B341" s="320"/>
    </row>
    <row r="342" spans="1:2" ht="18" customHeight="1">
      <c r="A342" s="320"/>
      <c r="B342" s="320"/>
    </row>
    <row r="343" spans="1:2" ht="18" customHeight="1">
      <c r="A343" s="320"/>
      <c r="B343" s="320"/>
    </row>
    <row r="344" spans="1:2" ht="18" customHeight="1">
      <c r="A344" s="320"/>
      <c r="B344" s="320"/>
    </row>
    <row r="345" spans="1:2" ht="18" customHeight="1">
      <c r="A345" s="320"/>
      <c r="B345" s="320"/>
    </row>
    <row r="346" spans="1:2" ht="18" customHeight="1">
      <c r="A346" s="320"/>
      <c r="B346" s="320"/>
    </row>
    <row r="347" spans="1:2" ht="18" customHeight="1">
      <c r="A347" s="320"/>
      <c r="B347" s="320"/>
    </row>
    <row r="348" spans="1:2" ht="18" customHeight="1">
      <c r="A348" s="320"/>
      <c r="B348" s="320"/>
    </row>
    <row r="349" spans="1:2" ht="18" customHeight="1">
      <c r="A349" s="320"/>
      <c r="B349" s="320"/>
    </row>
    <row r="350" spans="1:2" ht="18" customHeight="1">
      <c r="A350" s="320"/>
      <c r="B350" s="320"/>
    </row>
    <row r="351" spans="1:2" ht="18" customHeight="1">
      <c r="A351" s="320"/>
      <c r="B351" s="320"/>
    </row>
    <row r="352" spans="1:2" ht="18" customHeight="1">
      <c r="A352" s="320"/>
      <c r="B352" s="320"/>
    </row>
    <row r="353" spans="1:2" ht="18" customHeight="1">
      <c r="A353" s="320"/>
      <c r="B353" s="320"/>
    </row>
    <row r="354" spans="1:2" ht="18" customHeight="1">
      <c r="A354" s="320"/>
      <c r="B354" s="320"/>
    </row>
    <row r="355" spans="1:2" ht="18" customHeight="1">
      <c r="A355" s="320"/>
      <c r="B355" s="320"/>
    </row>
    <row r="356" spans="1:2" ht="18" customHeight="1">
      <c r="A356" s="320"/>
      <c r="B356" s="320"/>
    </row>
    <row r="357" spans="1:2" ht="18" customHeight="1">
      <c r="A357" s="320"/>
      <c r="B357" s="320"/>
    </row>
    <row r="358" spans="1:2" ht="18" customHeight="1">
      <c r="A358" s="320"/>
      <c r="B358" s="320"/>
    </row>
    <row r="359" spans="1:2" ht="18" customHeight="1">
      <c r="A359" s="320"/>
      <c r="B359" s="320"/>
    </row>
    <row r="360" spans="1:2" ht="18" customHeight="1">
      <c r="A360" s="320"/>
      <c r="B360" s="320"/>
    </row>
    <row r="361" spans="1:2" ht="18" customHeight="1">
      <c r="A361" s="320"/>
      <c r="B361" s="320"/>
    </row>
    <row r="362" spans="1:2" ht="18" customHeight="1">
      <c r="A362" s="320"/>
      <c r="B362" s="320"/>
    </row>
    <row r="363" spans="1:2" ht="18" customHeight="1">
      <c r="A363" s="320"/>
      <c r="B363" s="320"/>
    </row>
    <row r="364" spans="1:2" ht="18" customHeight="1">
      <c r="A364" s="320"/>
      <c r="B364" s="320"/>
    </row>
    <row r="365" spans="1:2" ht="18" customHeight="1">
      <c r="A365" s="320"/>
      <c r="B365" s="320"/>
    </row>
    <row r="366" spans="1:2" ht="18" customHeight="1">
      <c r="A366" s="320"/>
      <c r="B366" s="320"/>
    </row>
    <row r="367" spans="1:2" ht="18" customHeight="1">
      <c r="A367" s="320"/>
      <c r="B367" s="320"/>
    </row>
    <row r="368" spans="1:2" ht="18" customHeight="1">
      <c r="A368" s="320"/>
      <c r="B368" s="320"/>
    </row>
    <row r="369" spans="1:2" ht="18" customHeight="1">
      <c r="A369" s="320"/>
      <c r="B369" s="320"/>
    </row>
    <row r="370" spans="1:2" ht="18" customHeight="1">
      <c r="A370" s="320"/>
      <c r="B370" s="320"/>
    </row>
    <row r="371" spans="1:2" ht="18" customHeight="1">
      <c r="A371" s="320"/>
      <c r="B371" s="320"/>
    </row>
    <row r="372" spans="1:2" ht="18" customHeight="1">
      <c r="A372" s="320"/>
      <c r="B372" s="320"/>
    </row>
    <row r="373" spans="1:2" ht="18" customHeight="1">
      <c r="A373" s="320"/>
      <c r="B373" s="320"/>
    </row>
    <row r="374" spans="1:2" ht="18" customHeight="1">
      <c r="A374" s="320"/>
      <c r="B374" s="320"/>
    </row>
    <row r="375" spans="1:2" ht="18" customHeight="1">
      <c r="A375" s="320"/>
      <c r="B375" s="320"/>
    </row>
    <row r="376" spans="1:2" ht="18" customHeight="1">
      <c r="A376" s="320"/>
      <c r="B376" s="320"/>
    </row>
    <row r="377" spans="1:2" ht="18" customHeight="1">
      <c r="A377" s="320"/>
      <c r="B377" s="320"/>
    </row>
    <row r="378" spans="1:2" ht="18" customHeight="1">
      <c r="A378" s="320"/>
      <c r="B378" s="320"/>
    </row>
    <row r="379" spans="1:2" ht="18" customHeight="1">
      <c r="A379" s="320"/>
      <c r="B379" s="320"/>
    </row>
    <row r="380" spans="1:2" ht="18" customHeight="1">
      <c r="A380" s="320"/>
      <c r="B380" s="320"/>
    </row>
    <row r="381" spans="1:2" ht="18" customHeight="1">
      <c r="A381" s="320"/>
      <c r="B381" s="320"/>
    </row>
    <row r="382" spans="1:2" ht="18" customHeight="1">
      <c r="A382" s="320"/>
      <c r="B382" s="320"/>
    </row>
    <row r="383" spans="1:2" ht="18" customHeight="1">
      <c r="A383" s="320"/>
      <c r="B383" s="320"/>
    </row>
    <row r="384" spans="1:2" ht="18" customHeight="1">
      <c r="A384" s="320"/>
      <c r="B384" s="320"/>
    </row>
    <row r="385" spans="1:2" ht="18" customHeight="1">
      <c r="A385" s="320"/>
      <c r="B385" s="320"/>
    </row>
    <row r="386" spans="1:2" ht="18" customHeight="1">
      <c r="A386" s="320"/>
      <c r="B386" s="320"/>
    </row>
    <row r="387" spans="1:2" ht="18" customHeight="1">
      <c r="A387" s="320"/>
      <c r="B387" s="320"/>
    </row>
    <row r="388" spans="1:2" ht="18" customHeight="1">
      <c r="A388" s="320"/>
      <c r="B388" s="320"/>
    </row>
    <row r="389" spans="1:2" ht="18" customHeight="1">
      <c r="A389" s="320"/>
      <c r="B389" s="320"/>
    </row>
    <row r="390" spans="1:2" ht="18" customHeight="1">
      <c r="A390" s="320"/>
      <c r="B390" s="320"/>
    </row>
    <row r="391" spans="1:2" ht="18" customHeight="1">
      <c r="A391" s="320"/>
      <c r="B391" s="320"/>
    </row>
    <row r="392" spans="1:2" ht="18" customHeight="1">
      <c r="A392" s="320"/>
      <c r="B392" s="320"/>
    </row>
    <row r="393" spans="1:2" ht="18" customHeight="1">
      <c r="A393" s="320"/>
      <c r="B393" s="320"/>
    </row>
    <row r="394" spans="1:2">
      <c r="A394" s="320"/>
      <c r="B394" s="320"/>
    </row>
    <row r="395" spans="1:2">
      <c r="A395" s="320"/>
      <c r="B395" s="320"/>
    </row>
    <row r="396" spans="1:2">
      <c r="A396" s="320"/>
      <c r="B396" s="320"/>
    </row>
    <row r="397" spans="1:2">
      <c r="A397" s="320"/>
      <c r="B397" s="320"/>
    </row>
    <row r="398" spans="1:2">
      <c r="A398" s="320"/>
      <c r="B398" s="320"/>
    </row>
    <row r="399" spans="1:2">
      <c r="A399" s="320"/>
      <c r="B399" s="320"/>
    </row>
    <row r="400" spans="1:2">
      <c r="A400" s="320"/>
      <c r="B400" s="320"/>
    </row>
    <row r="401" spans="1:2">
      <c r="A401" s="320"/>
      <c r="B401" s="320"/>
    </row>
    <row r="402" spans="1:2">
      <c r="A402" s="320"/>
      <c r="B402" s="320"/>
    </row>
    <row r="403" spans="1:2">
      <c r="A403" s="320"/>
      <c r="B403" s="320"/>
    </row>
    <row r="404" spans="1:2">
      <c r="A404" s="320"/>
      <c r="B404" s="320"/>
    </row>
    <row r="405" spans="1:2">
      <c r="A405" s="320"/>
      <c r="B405" s="320"/>
    </row>
    <row r="406" spans="1:2">
      <c r="A406" s="320"/>
      <c r="B406" s="320"/>
    </row>
    <row r="407" spans="1:2">
      <c r="A407" s="320"/>
      <c r="B407" s="320"/>
    </row>
    <row r="408" spans="1:2">
      <c r="A408" s="320"/>
      <c r="B408" s="320"/>
    </row>
    <row r="409" spans="1:2">
      <c r="A409" s="320"/>
      <c r="B409" s="320"/>
    </row>
    <row r="410" spans="1:2">
      <c r="A410" s="320"/>
      <c r="B410" s="320"/>
    </row>
    <row r="411" spans="1:2">
      <c r="A411" s="320"/>
      <c r="B411" s="320"/>
    </row>
    <row r="412" spans="1:2">
      <c r="A412" s="320"/>
      <c r="B412" s="320"/>
    </row>
    <row r="413" spans="1:2">
      <c r="A413" s="320"/>
      <c r="B413" s="320"/>
    </row>
    <row r="414" spans="1:2">
      <c r="A414" s="320"/>
      <c r="B414" s="320"/>
    </row>
    <row r="415" spans="1:2">
      <c r="A415" s="320"/>
      <c r="B415" s="320"/>
    </row>
    <row r="416" spans="1:2">
      <c r="A416" s="320"/>
      <c r="B416" s="320"/>
    </row>
    <row r="417" spans="1:2">
      <c r="A417" s="320"/>
      <c r="B417" s="320"/>
    </row>
    <row r="418" spans="1:2">
      <c r="A418" s="320"/>
      <c r="B418" s="320"/>
    </row>
    <row r="419" spans="1:2">
      <c r="A419" s="320"/>
      <c r="B419" s="320"/>
    </row>
    <row r="420" spans="1:2">
      <c r="A420" s="320"/>
      <c r="B420" s="320"/>
    </row>
    <row r="421" spans="1:2">
      <c r="A421" s="320"/>
      <c r="B421" s="320"/>
    </row>
    <row r="422" spans="1:2">
      <c r="A422" s="320"/>
      <c r="B422" s="320"/>
    </row>
    <row r="423" spans="1:2">
      <c r="A423" s="320"/>
      <c r="B423" s="320"/>
    </row>
    <row r="424" spans="1:2">
      <c r="A424" s="320"/>
      <c r="B424" s="320"/>
    </row>
    <row r="425" spans="1:2">
      <c r="A425" s="320"/>
      <c r="B425" s="320"/>
    </row>
    <row r="426" spans="1:2">
      <c r="A426" s="320"/>
      <c r="B426" s="320"/>
    </row>
    <row r="427" spans="1:2">
      <c r="A427" s="320"/>
      <c r="B427" s="320"/>
    </row>
    <row r="428" spans="1:2">
      <c r="A428" s="320"/>
      <c r="B428" s="320"/>
    </row>
    <row r="429" spans="1:2">
      <c r="A429" s="320"/>
      <c r="B429" s="320"/>
    </row>
    <row r="430" spans="1:2">
      <c r="A430" s="320"/>
      <c r="B430" s="320"/>
    </row>
    <row r="431" spans="1:2">
      <c r="A431" s="320"/>
      <c r="B431" s="320"/>
    </row>
    <row r="432" spans="1:2">
      <c r="A432" s="320"/>
      <c r="B432" s="320"/>
    </row>
    <row r="433" spans="1:2">
      <c r="A433" s="320"/>
      <c r="B433" s="320"/>
    </row>
    <row r="434" spans="1:2">
      <c r="A434" s="320"/>
      <c r="B434" s="320"/>
    </row>
    <row r="435" spans="1:2">
      <c r="A435" s="320"/>
      <c r="B435" s="320"/>
    </row>
    <row r="436" spans="1:2">
      <c r="A436" s="320"/>
      <c r="B436" s="320"/>
    </row>
    <row r="437" spans="1:2">
      <c r="A437" s="320"/>
      <c r="B437" s="320"/>
    </row>
    <row r="438" spans="1:2">
      <c r="A438" s="320"/>
      <c r="B438" s="320"/>
    </row>
    <row r="439" spans="1:2">
      <c r="A439" s="320"/>
      <c r="B439" s="320"/>
    </row>
    <row r="440" spans="1:2">
      <c r="A440" s="320"/>
      <c r="B440" s="320"/>
    </row>
    <row r="441" spans="1:2">
      <c r="A441" s="320"/>
      <c r="B441" s="320"/>
    </row>
    <row r="442" spans="1:2">
      <c r="A442" s="320"/>
      <c r="B442" s="320"/>
    </row>
    <row r="443" spans="1:2">
      <c r="A443" s="320"/>
      <c r="B443" s="320"/>
    </row>
    <row r="444" spans="1:2">
      <c r="A444" s="320"/>
      <c r="B444" s="320"/>
    </row>
    <row r="445" spans="1:2">
      <c r="A445" s="320"/>
      <c r="B445" s="320"/>
    </row>
    <row r="446" spans="1:2">
      <c r="A446" s="320"/>
      <c r="B446" s="320"/>
    </row>
    <row r="447" spans="1:2">
      <c r="A447" s="320"/>
      <c r="B447" s="320"/>
    </row>
    <row r="448" spans="1:2">
      <c r="A448" s="320"/>
      <c r="B448" s="320"/>
    </row>
    <row r="449" spans="1:2">
      <c r="A449" s="320"/>
      <c r="B449" s="320"/>
    </row>
    <row r="450" spans="1:2">
      <c r="A450" s="320"/>
      <c r="B450" s="320"/>
    </row>
    <row r="451" spans="1:2">
      <c r="A451" s="320"/>
      <c r="B451" s="320"/>
    </row>
    <row r="452" spans="1:2">
      <c r="A452" s="320"/>
      <c r="B452" s="320"/>
    </row>
    <row r="453" spans="1:2">
      <c r="A453" s="320"/>
      <c r="B453" s="320"/>
    </row>
    <row r="454" spans="1:2">
      <c r="A454" s="320"/>
      <c r="B454" s="320"/>
    </row>
    <row r="455" spans="1:2">
      <c r="A455" s="320"/>
      <c r="B455" s="320"/>
    </row>
    <row r="456" spans="1:2">
      <c r="A456" s="320"/>
      <c r="B456" s="320"/>
    </row>
    <row r="457" spans="1:2">
      <c r="A457" s="320"/>
      <c r="B457" s="320"/>
    </row>
    <row r="458" spans="1:2">
      <c r="A458" s="320"/>
      <c r="B458" s="320"/>
    </row>
    <row r="459" spans="1:2">
      <c r="A459" s="320"/>
      <c r="B459" s="320"/>
    </row>
    <row r="460" spans="1:2">
      <c r="A460" s="320"/>
      <c r="B460" s="320"/>
    </row>
    <row r="461" spans="1:2">
      <c r="A461" s="320"/>
      <c r="B461" s="320"/>
    </row>
    <row r="462" spans="1:2">
      <c r="A462" s="320"/>
      <c r="B462" s="320"/>
    </row>
    <row r="463" spans="1:2">
      <c r="A463" s="320"/>
      <c r="B463" s="320"/>
    </row>
    <row r="464" spans="1:2">
      <c r="A464" s="320"/>
      <c r="B464" s="320"/>
    </row>
    <row r="465" spans="1:2">
      <c r="A465" s="320"/>
      <c r="B465" s="320"/>
    </row>
    <row r="466" spans="1:2">
      <c r="A466" s="320"/>
      <c r="B466" s="320"/>
    </row>
    <row r="467" spans="1:2">
      <c r="A467" s="320"/>
      <c r="B467" s="320"/>
    </row>
    <row r="468" spans="1:2">
      <c r="A468" s="320"/>
      <c r="B468" s="320"/>
    </row>
    <row r="469" spans="1:2">
      <c r="A469" s="320"/>
      <c r="B469" s="320"/>
    </row>
    <row r="470" spans="1:2">
      <c r="A470" s="320"/>
      <c r="B470" s="320"/>
    </row>
    <row r="471" spans="1:2">
      <c r="A471" s="320"/>
      <c r="B471" s="320"/>
    </row>
    <row r="472" spans="1:2">
      <c r="A472" s="320"/>
      <c r="B472" s="320"/>
    </row>
    <row r="473" spans="1:2">
      <c r="A473" s="320"/>
      <c r="B473" s="320"/>
    </row>
    <row r="474" spans="1:2">
      <c r="A474" s="320"/>
      <c r="B474" s="320"/>
    </row>
    <row r="475" spans="1:2">
      <c r="A475" s="320"/>
      <c r="B475" s="320"/>
    </row>
    <row r="476" spans="1:2">
      <c r="A476" s="320"/>
      <c r="B476" s="320"/>
    </row>
    <row r="477" spans="1:2">
      <c r="A477" s="320"/>
      <c r="B477" s="320"/>
    </row>
    <row r="478" spans="1:2">
      <c r="A478" s="320"/>
      <c r="B478" s="320"/>
    </row>
    <row r="479" spans="1:2">
      <c r="A479" s="320"/>
      <c r="B479" s="320"/>
    </row>
    <row r="480" spans="1:2">
      <c r="A480" s="320"/>
      <c r="B480" s="320"/>
    </row>
    <row r="481" spans="1:2">
      <c r="A481" s="320"/>
      <c r="B481" s="320"/>
    </row>
    <row r="482" spans="1:2">
      <c r="A482" s="320"/>
      <c r="B482" s="320"/>
    </row>
    <row r="483" spans="1:2">
      <c r="A483" s="320"/>
      <c r="B483" s="320"/>
    </row>
    <row r="484" spans="1:2">
      <c r="A484" s="320"/>
      <c r="B484" s="320"/>
    </row>
    <row r="485" spans="1:2">
      <c r="A485" s="320"/>
      <c r="B485" s="320"/>
    </row>
    <row r="486" spans="1:2">
      <c r="A486" s="320"/>
      <c r="B486" s="320"/>
    </row>
    <row r="487" spans="1:2">
      <c r="A487" s="320"/>
      <c r="B487" s="320"/>
    </row>
    <row r="488" spans="1:2">
      <c r="A488" s="320"/>
      <c r="B488" s="320"/>
    </row>
    <row r="489" spans="1:2">
      <c r="A489" s="320"/>
      <c r="B489" s="320"/>
    </row>
    <row r="490" spans="1:2">
      <c r="A490" s="320"/>
      <c r="B490" s="320"/>
    </row>
    <row r="491" spans="1:2">
      <c r="A491" s="320"/>
      <c r="B491" s="320"/>
    </row>
    <row r="492" spans="1:2">
      <c r="A492" s="320"/>
      <c r="B492" s="320"/>
    </row>
    <row r="493" spans="1:2">
      <c r="A493" s="320"/>
      <c r="B493" s="320"/>
    </row>
    <row r="494" spans="1:2">
      <c r="A494" s="320"/>
      <c r="B494" s="320"/>
    </row>
    <row r="495" spans="1:2">
      <c r="A495" s="320"/>
      <c r="B495" s="320"/>
    </row>
    <row r="496" spans="1:2">
      <c r="A496" s="320"/>
      <c r="B496" s="320"/>
    </row>
    <row r="497" spans="1:2">
      <c r="A497" s="320"/>
      <c r="B497" s="320"/>
    </row>
    <row r="498" spans="1:2">
      <c r="A498" s="320"/>
      <c r="B498" s="320"/>
    </row>
    <row r="499" spans="1:2">
      <c r="A499" s="320"/>
      <c r="B499" s="320"/>
    </row>
    <row r="500" spans="1:2">
      <c r="A500" s="320"/>
      <c r="B500" s="320"/>
    </row>
    <row r="501" spans="1:2">
      <c r="A501" s="320"/>
      <c r="B501" s="320"/>
    </row>
    <row r="502" spans="1:2">
      <c r="A502" s="320"/>
      <c r="B502" s="320"/>
    </row>
    <row r="503" spans="1:2">
      <c r="A503" s="320"/>
      <c r="B503" s="320"/>
    </row>
    <row r="504" spans="1:2">
      <c r="A504" s="320"/>
      <c r="B504" s="320"/>
    </row>
    <row r="505" spans="1:2">
      <c r="A505" s="320"/>
      <c r="B505" s="320"/>
    </row>
    <row r="506" spans="1:2">
      <c r="A506" s="320"/>
      <c r="B506" s="320"/>
    </row>
    <row r="507" spans="1:2">
      <c r="A507" s="320"/>
      <c r="B507" s="320"/>
    </row>
    <row r="508" spans="1:2">
      <c r="A508" s="320"/>
      <c r="B508" s="320"/>
    </row>
    <row r="509" spans="1:2">
      <c r="A509" s="320"/>
      <c r="B509" s="320"/>
    </row>
    <row r="510" spans="1:2">
      <c r="A510" s="320"/>
      <c r="B510" s="320"/>
    </row>
    <row r="511" spans="1:2">
      <c r="A511" s="320"/>
      <c r="B511" s="320"/>
    </row>
    <row r="512" spans="1:2">
      <c r="A512" s="320"/>
      <c r="B512" s="320"/>
    </row>
    <row r="513" spans="1:2">
      <c r="A513" s="320"/>
      <c r="B513" s="320"/>
    </row>
    <row r="514" spans="1:2">
      <c r="A514" s="320"/>
      <c r="B514" s="320"/>
    </row>
    <row r="515" spans="1:2">
      <c r="A515" s="320"/>
      <c r="B515" s="320"/>
    </row>
    <row r="516" spans="1:2">
      <c r="A516" s="320"/>
      <c r="B516" s="320"/>
    </row>
    <row r="517" spans="1:2">
      <c r="A517" s="320"/>
      <c r="B517" s="320"/>
    </row>
    <row r="518" spans="1:2">
      <c r="A518" s="320"/>
      <c r="B518" s="320"/>
    </row>
    <row r="519" spans="1:2">
      <c r="A519" s="320"/>
      <c r="B519" s="320"/>
    </row>
    <row r="520" spans="1:2">
      <c r="A520" s="320"/>
      <c r="B520" s="320"/>
    </row>
    <row r="521" spans="1:2">
      <c r="A521" s="320"/>
      <c r="B521" s="320"/>
    </row>
    <row r="522" spans="1:2">
      <c r="A522" s="320"/>
      <c r="B522" s="320"/>
    </row>
    <row r="523" spans="1:2">
      <c r="A523" s="320"/>
      <c r="B523" s="320"/>
    </row>
    <row r="524" spans="1:2">
      <c r="A524" s="320"/>
      <c r="B524" s="320"/>
    </row>
    <row r="525" spans="1:2">
      <c r="A525" s="320"/>
      <c r="B525" s="320"/>
    </row>
    <row r="526" spans="1:2">
      <c r="A526" s="320"/>
      <c r="B526" s="320"/>
    </row>
    <row r="527" spans="1:2">
      <c r="A527" s="320"/>
      <c r="B527" s="320"/>
    </row>
    <row r="528" spans="1:2">
      <c r="A528" s="320"/>
      <c r="B528" s="320"/>
    </row>
    <row r="529" spans="1:2">
      <c r="A529" s="320"/>
      <c r="B529" s="320"/>
    </row>
    <row r="530" spans="1:2">
      <c r="A530" s="320"/>
      <c r="B530" s="320"/>
    </row>
    <row r="531" spans="1:2">
      <c r="A531" s="320"/>
      <c r="B531" s="320"/>
    </row>
    <row r="532" spans="1:2">
      <c r="A532" s="320"/>
      <c r="B532" s="320"/>
    </row>
    <row r="533" spans="1:2">
      <c r="A533" s="320"/>
      <c r="B533" s="320"/>
    </row>
    <row r="534" spans="1:2">
      <c r="A534" s="320"/>
      <c r="B534" s="320"/>
    </row>
    <row r="535" spans="1:2">
      <c r="A535" s="320"/>
      <c r="B535" s="320"/>
    </row>
    <row r="536" spans="1:2">
      <c r="A536" s="320"/>
      <c r="B536" s="320"/>
    </row>
    <row r="537" spans="1:2">
      <c r="A537" s="320"/>
      <c r="B537" s="320"/>
    </row>
    <row r="538" spans="1:2">
      <c r="A538" s="320"/>
      <c r="B538" s="320"/>
    </row>
    <row r="539" spans="1:2">
      <c r="A539" s="320"/>
      <c r="B539" s="320"/>
    </row>
    <row r="540" spans="1:2">
      <c r="A540" s="320"/>
      <c r="B540" s="320"/>
    </row>
    <row r="541" spans="1:2">
      <c r="A541" s="320"/>
      <c r="B541" s="320"/>
    </row>
    <row r="542" spans="1:2">
      <c r="A542" s="320"/>
      <c r="B542" s="320"/>
    </row>
    <row r="543" spans="1:2">
      <c r="A543" s="320"/>
      <c r="B543" s="320"/>
    </row>
    <row r="544" spans="1:2">
      <c r="A544" s="320"/>
      <c r="B544" s="320"/>
    </row>
    <row r="545" spans="1:2">
      <c r="A545" s="320"/>
      <c r="B545" s="320"/>
    </row>
    <row r="546" spans="1:2">
      <c r="A546" s="320"/>
      <c r="B546" s="320"/>
    </row>
    <row r="547" spans="1:2">
      <c r="A547" s="320"/>
      <c r="B547" s="320"/>
    </row>
    <row r="548" spans="1:2">
      <c r="A548" s="320"/>
      <c r="B548" s="320"/>
    </row>
    <row r="549" spans="1:2">
      <c r="A549" s="320"/>
      <c r="B549" s="320"/>
    </row>
    <row r="550" spans="1:2">
      <c r="A550" s="320"/>
      <c r="B550" s="320"/>
    </row>
    <row r="551" spans="1:2">
      <c r="A551" s="320"/>
      <c r="B551" s="320"/>
    </row>
    <row r="552" spans="1:2">
      <c r="A552" s="320"/>
      <c r="B552" s="320"/>
    </row>
    <row r="553" spans="1:2">
      <c r="A553" s="320"/>
      <c r="B553" s="320"/>
    </row>
    <row r="554" spans="1:2">
      <c r="A554" s="320"/>
      <c r="B554" s="320"/>
    </row>
    <row r="555" spans="1:2">
      <c r="A555" s="320"/>
      <c r="B555" s="320"/>
    </row>
    <row r="556" spans="1:2">
      <c r="A556" s="320"/>
      <c r="B556" s="320"/>
    </row>
    <row r="557" spans="1:2">
      <c r="A557" s="320"/>
      <c r="B557" s="320"/>
    </row>
    <row r="558" spans="1:2">
      <c r="A558" s="320"/>
      <c r="B558" s="320"/>
    </row>
    <row r="559" spans="1:2">
      <c r="A559" s="320"/>
      <c r="B559" s="320"/>
    </row>
    <row r="560" spans="1:2">
      <c r="A560" s="320"/>
      <c r="B560" s="320"/>
    </row>
    <row r="561" spans="1:2">
      <c r="A561" s="320"/>
      <c r="B561" s="320"/>
    </row>
    <row r="562" spans="1:2">
      <c r="A562" s="320"/>
      <c r="B562" s="320"/>
    </row>
    <row r="563" spans="1:2">
      <c r="A563" s="320"/>
      <c r="B563" s="320"/>
    </row>
    <row r="564" spans="1:2">
      <c r="A564" s="320"/>
      <c r="B564" s="320"/>
    </row>
    <row r="565" spans="1:2">
      <c r="A565" s="320"/>
      <c r="B565" s="320"/>
    </row>
    <row r="566" spans="1:2">
      <c r="A566" s="320"/>
      <c r="B566" s="320"/>
    </row>
    <row r="567" spans="1:2">
      <c r="A567" s="320"/>
      <c r="B567" s="320"/>
    </row>
    <row r="568" spans="1:2">
      <c r="A568" s="320"/>
      <c r="B568" s="320"/>
    </row>
    <row r="569" spans="1:2">
      <c r="A569" s="320"/>
      <c r="B569" s="320"/>
    </row>
    <row r="570" spans="1:2">
      <c r="A570" s="320"/>
      <c r="B570" s="320"/>
    </row>
    <row r="571" spans="1:2">
      <c r="A571" s="320"/>
      <c r="B571" s="320"/>
    </row>
    <row r="572" spans="1:2">
      <c r="A572" s="320"/>
      <c r="B572" s="320"/>
    </row>
    <row r="573" spans="1:2">
      <c r="A573" s="320"/>
      <c r="B573" s="320"/>
    </row>
    <row r="574" spans="1:2">
      <c r="A574" s="320"/>
      <c r="B574" s="320"/>
    </row>
    <row r="575" spans="1:2">
      <c r="A575" s="320"/>
      <c r="B575" s="320"/>
    </row>
    <row r="576" spans="1:2">
      <c r="A576" s="320"/>
      <c r="B576" s="320"/>
    </row>
    <row r="577" spans="1:2">
      <c r="A577" s="320"/>
      <c r="B577" s="320"/>
    </row>
    <row r="578" spans="1:2">
      <c r="A578" s="320"/>
      <c r="B578" s="320"/>
    </row>
    <row r="579" spans="1:2">
      <c r="A579" s="320"/>
      <c r="B579" s="320"/>
    </row>
    <row r="580" spans="1:2">
      <c r="A580" s="320"/>
      <c r="B580" s="320"/>
    </row>
    <row r="581" spans="1:2">
      <c r="A581" s="320"/>
      <c r="B581" s="320"/>
    </row>
    <row r="582" spans="1:2">
      <c r="A582" s="320"/>
      <c r="B582" s="320"/>
    </row>
    <row r="583" spans="1:2">
      <c r="A583" s="320"/>
      <c r="B583" s="320"/>
    </row>
    <row r="584" spans="1:2">
      <c r="A584" s="320"/>
      <c r="B584" s="320"/>
    </row>
    <row r="585" spans="1:2">
      <c r="A585" s="320"/>
      <c r="B585" s="320"/>
    </row>
    <row r="586" spans="1:2">
      <c r="A586" s="320"/>
      <c r="B586" s="320"/>
    </row>
    <row r="587" spans="1:2">
      <c r="A587" s="320"/>
      <c r="B587" s="320"/>
    </row>
    <row r="588" spans="1:2">
      <c r="A588" s="320"/>
      <c r="B588" s="320"/>
    </row>
    <row r="589" spans="1:2">
      <c r="A589" s="320"/>
      <c r="B589" s="320"/>
    </row>
    <row r="590" spans="1:2">
      <c r="A590" s="320"/>
      <c r="B590" s="320"/>
    </row>
    <row r="591" spans="1:2">
      <c r="A591" s="320"/>
      <c r="B591" s="320"/>
    </row>
    <row r="592" spans="1:2">
      <c r="A592" s="320"/>
      <c r="B592" s="320"/>
    </row>
    <row r="593" spans="1:2">
      <c r="A593" s="320"/>
      <c r="B593" s="320"/>
    </row>
    <row r="594" spans="1:2">
      <c r="A594" s="320"/>
      <c r="B594" s="320"/>
    </row>
    <row r="595" spans="1:2">
      <c r="A595" s="320"/>
      <c r="B595" s="320"/>
    </row>
    <row r="596" spans="1:2">
      <c r="A596" s="320"/>
      <c r="B596" s="320"/>
    </row>
    <row r="597" spans="1:2">
      <c r="A597" s="320"/>
      <c r="B597" s="320"/>
    </row>
    <row r="598" spans="1:2">
      <c r="A598" s="320"/>
      <c r="B598" s="320"/>
    </row>
    <row r="599" spans="1:2">
      <c r="A599" s="320"/>
      <c r="B599" s="320"/>
    </row>
    <row r="600" spans="1:2">
      <c r="A600" s="320"/>
      <c r="B600" s="320"/>
    </row>
    <row r="601" spans="1:2">
      <c r="A601" s="320"/>
      <c r="B601" s="320"/>
    </row>
    <row r="602" spans="1:2">
      <c r="A602" s="320"/>
      <c r="B602" s="320"/>
    </row>
    <row r="603" spans="1:2">
      <c r="A603" s="320"/>
      <c r="B603" s="320"/>
    </row>
    <row r="604" spans="1:2">
      <c r="A604" s="320"/>
      <c r="B604" s="320"/>
    </row>
    <row r="605" spans="1:2">
      <c r="A605" s="320"/>
      <c r="B605" s="320"/>
    </row>
    <row r="606" spans="1:2">
      <c r="A606" s="320"/>
      <c r="B606" s="320"/>
    </row>
    <row r="607" spans="1:2">
      <c r="A607" s="320"/>
      <c r="B607" s="320"/>
    </row>
    <row r="608" spans="1:2">
      <c r="A608" s="320"/>
      <c r="B608" s="320"/>
    </row>
    <row r="609" spans="1:2">
      <c r="A609" s="223"/>
      <c r="B609" s="223"/>
    </row>
    <row r="610" spans="1:2">
      <c r="A610" s="320"/>
      <c r="B610" s="320"/>
    </row>
    <row r="611" spans="1:2">
      <c r="A611" s="320"/>
      <c r="B611" s="320"/>
    </row>
    <row r="612" spans="1:2">
      <c r="A612" s="320"/>
      <c r="B612" s="320"/>
    </row>
    <row r="613" spans="1:2">
      <c r="A613" s="320"/>
      <c r="B613" s="320"/>
    </row>
    <row r="614" spans="1:2">
      <c r="A614" s="320"/>
      <c r="B614" s="320"/>
    </row>
    <row r="615" spans="1:2">
      <c r="A615" s="320"/>
      <c r="B615" s="320"/>
    </row>
    <row r="616" spans="1:2">
      <c r="A616" s="320"/>
      <c r="B616" s="320"/>
    </row>
    <row r="617" spans="1:2">
      <c r="A617" s="320"/>
      <c r="B617" s="320"/>
    </row>
    <row r="618" spans="1:2">
      <c r="A618" s="320"/>
      <c r="B618" s="320"/>
    </row>
    <row r="619" spans="1:2">
      <c r="A619" s="320"/>
      <c r="B619" s="320"/>
    </row>
    <row r="620" spans="1:2">
      <c r="A620" s="320"/>
      <c r="B620" s="320"/>
    </row>
    <row r="621" spans="1:2">
      <c r="A621" s="320"/>
      <c r="B621" s="320"/>
    </row>
    <row r="622" spans="1:2">
      <c r="A622" s="320"/>
      <c r="B622" s="320"/>
    </row>
    <row r="623" spans="1:2">
      <c r="A623" s="320"/>
      <c r="B623" s="320"/>
    </row>
    <row r="624" spans="1:2">
      <c r="A624" s="320"/>
      <c r="B624" s="320"/>
    </row>
    <row r="625" spans="1:2">
      <c r="A625" s="320"/>
      <c r="B625" s="320"/>
    </row>
    <row r="626" spans="1:2">
      <c r="A626" s="320"/>
      <c r="B626" s="320"/>
    </row>
    <row r="627" spans="1:2">
      <c r="A627" s="320"/>
      <c r="B627" s="320"/>
    </row>
    <row r="628" spans="1:2">
      <c r="A628" s="320"/>
      <c r="B628" s="320"/>
    </row>
    <row r="629" spans="1:2">
      <c r="A629" s="320"/>
      <c r="B629" s="320"/>
    </row>
    <row r="630" spans="1:2">
      <c r="A630" s="320"/>
      <c r="B630" s="320"/>
    </row>
    <row r="631" spans="1:2">
      <c r="A631" s="320"/>
      <c r="B631" s="320"/>
    </row>
    <row r="632" spans="1:2">
      <c r="A632" s="320"/>
      <c r="B632" s="320"/>
    </row>
    <row r="633" spans="1:2">
      <c r="A633" s="320"/>
      <c r="B633" s="320"/>
    </row>
  </sheetData>
  <sheetProtection algorithmName="SHA-512" hashValue="zJmZGGVaR4Rk2ZxyZTIxAX83mLkRPBZH//MMf3luRzEmty2laS4P8pno/3XzO1yQ6TRyiDMZ0YkY+VokRYRnzA==" saltValue="/lFgzvuMIAmkokMuvplNtA==" spinCount="100000" sheet="1" objects="1" scenarios="1" formatCells="0" formatColumns="0" formatRows="0" insertColumns="0" insertRows="0" insertHyperlinks="0" deleteRows="0" sort="0" autoFilter="0" pivotTables="0"/>
  <mergeCells count="515">
    <mergeCell ref="C2:D2"/>
    <mergeCell ref="C5:C6"/>
    <mergeCell ref="Q11:Q12"/>
    <mergeCell ref="C9:F10"/>
    <mergeCell ref="U4:U6"/>
    <mergeCell ref="V4:Z4"/>
    <mergeCell ref="W5:W7"/>
    <mergeCell ref="Y5:Y7"/>
    <mergeCell ref="V5:V6"/>
    <mergeCell ref="X5:X6"/>
    <mergeCell ref="Z5:Z6"/>
    <mergeCell ref="E5:E6"/>
    <mergeCell ref="N9:S9"/>
    <mergeCell ref="S11:S12"/>
    <mergeCell ref="T11:T12"/>
    <mergeCell ref="P11:P12"/>
    <mergeCell ref="A182:B182"/>
    <mergeCell ref="A183:B183"/>
    <mergeCell ref="A184:B184"/>
    <mergeCell ref="A185:B185"/>
    <mergeCell ref="A181:B181"/>
    <mergeCell ref="AD11:AF11"/>
    <mergeCell ref="A11:A12"/>
    <mergeCell ref="B11:B12"/>
    <mergeCell ref="C11:C12"/>
    <mergeCell ref="E11:E12"/>
    <mergeCell ref="W11:W12"/>
    <mergeCell ref="J11:J12"/>
    <mergeCell ref="K11:K12"/>
    <mergeCell ref="O11:O12"/>
    <mergeCell ref="A176:B176"/>
    <mergeCell ref="A177:B177"/>
    <mergeCell ref="A178:B178"/>
    <mergeCell ref="A179:B179"/>
    <mergeCell ref="A180:B180"/>
    <mergeCell ref="A173:B173"/>
    <mergeCell ref="A175:B175"/>
    <mergeCell ref="S169:T169"/>
    <mergeCell ref="U11:U12"/>
    <mergeCell ref="V11:V12"/>
    <mergeCell ref="A191:B191"/>
    <mergeCell ref="A192:B192"/>
    <mergeCell ref="A193:B193"/>
    <mergeCell ref="A194:B194"/>
    <mergeCell ref="A195:B195"/>
    <mergeCell ref="A186:B186"/>
    <mergeCell ref="A187:B187"/>
    <mergeCell ref="A188:B188"/>
    <mergeCell ref="A189:B189"/>
    <mergeCell ref="A190:B190"/>
    <mergeCell ref="A201:B201"/>
    <mergeCell ref="A202:B202"/>
    <mergeCell ref="A203:B203"/>
    <mergeCell ref="A204:B204"/>
    <mergeCell ref="A205:B205"/>
    <mergeCell ref="A196:B196"/>
    <mergeCell ref="A197:B197"/>
    <mergeCell ref="A198:B198"/>
    <mergeCell ref="A199:B199"/>
    <mergeCell ref="A200:B200"/>
    <mergeCell ref="A211:B211"/>
    <mergeCell ref="A212:B212"/>
    <mergeCell ref="A213:B213"/>
    <mergeCell ref="A214:B214"/>
    <mergeCell ref="A215:B215"/>
    <mergeCell ref="A206:B206"/>
    <mergeCell ref="A207:B207"/>
    <mergeCell ref="A208:B208"/>
    <mergeCell ref="A209:B209"/>
    <mergeCell ref="A210:B210"/>
    <mergeCell ref="A221:B221"/>
    <mergeCell ref="A222:B222"/>
    <mergeCell ref="A223:B223"/>
    <mergeCell ref="A224:B224"/>
    <mergeCell ref="A225:B225"/>
    <mergeCell ref="A216:B216"/>
    <mergeCell ref="A217:B217"/>
    <mergeCell ref="A218:B218"/>
    <mergeCell ref="A219:B219"/>
    <mergeCell ref="A220:B220"/>
    <mergeCell ref="A231:B231"/>
    <mergeCell ref="A232:B232"/>
    <mergeCell ref="A233:B233"/>
    <mergeCell ref="A234:B234"/>
    <mergeCell ref="A235:B235"/>
    <mergeCell ref="A226:B226"/>
    <mergeCell ref="A227:B227"/>
    <mergeCell ref="A228:B228"/>
    <mergeCell ref="A229:B229"/>
    <mergeCell ref="A230:B230"/>
    <mergeCell ref="A241:B241"/>
    <mergeCell ref="A242:B242"/>
    <mergeCell ref="A243:B243"/>
    <mergeCell ref="A244:B244"/>
    <mergeCell ref="A245:B245"/>
    <mergeCell ref="A236:B236"/>
    <mergeCell ref="A237:B237"/>
    <mergeCell ref="A238:B238"/>
    <mergeCell ref="A239:B239"/>
    <mergeCell ref="A240:B240"/>
    <mergeCell ref="A251:B25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61:B261"/>
    <mergeCell ref="A262:B262"/>
    <mergeCell ref="A263:B263"/>
    <mergeCell ref="A264:B264"/>
    <mergeCell ref="A265:B265"/>
    <mergeCell ref="A256:B256"/>
    <mergeCell ref="A257:B257"/>
    <mergeCell ref="A258:B258"/>
    <mergeCell ref="A259:B259"/>
    <mergeCell ref="A260:B260"/>
    <mergeCell ref="A271:B271"/>
    <mergeCell ref="A272:B272"/>
    <mergeCell ref="A273:B273"/>
    <mergeCell ref="A274:B274"/>
    <mergeCell ref="A275:B275"/>
    <mergeCell ref="A266:B266"/>
    <mergeCell ref="A267:B267"/>
    <mergeCell ref="A268:B268"/>
    <mergeCell ref="A269:B269"/>
    <mergeCell ref="A270:B270"/>
    <mergeCell ref="A281:B281"/>
    <mergeCell ref="A282:B282"/>
    <mergeCell ref="A283:B283"/>
    <mergeCell ref="A284:B284"/>
    <mergeCell ref="A285:B285"/>
    <mergeCell ref="A276:B276"/>
    <mergeCell ref="A277:B277"/>
    <mergeCell ref="A278:B278"/>
    <mergeCell ref="A279:B279"/>
    <mergeCell ref="A280:B280"/>
    <mergeCell ref="A291:B291"/>
    <mergeCell ref="A292:B292"/>
    <mergeCell ref="A293:B293"/>
    <mergeCell ref="A294:B294"/>
    <mergeCell ref="A295:B295"/>
    <mergeCell ref="A286:B286"/>
    <mergeCell ref="A287:B287"/>
    <mergeCell ref="A288:B288"/>
    <mergeCell ref="A289:B289"/>
    <mergeCell ref="A290:B290"/>
    <mergeCell ref="A301:B301"/>
    <mergeCell ref="A302:B302"/>
    <mergeCell ref="A303:B303"/>
    <mergeCell ref="A304:B304"/>
    <mergeCell ref="A305:B305"/>
    <mergeCell ref="A296:B296"/>
    <mergeCell ref="A297:B297"/>
    <mergeCell ref="A298:B298"/>
    <mergeCell ref="A299:B299"/>
    <mergeCell ref="A300:B300"/>
    <mergeCell ref="A311:B311"/>
    <mergeCell ref="A312:B312"/>
    <mergeCell ref="A313:B313"/>
    <mergeCell ref="A314:B314"/>
    <mergeCell ref="A315:B315"/>
    <mergeCell ref="A306:B306"/>
    <mergeCell ref="A307:B307"/>
    <mergeCell ref="A308:B308"/>
    <mergeCell ref="A309:B309"/>
    <mergeCell ref="A310:B310"/>
    <mergeCell ref="A321:B321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31:B331"/>
    <mergeCell ref="A332:B332"/>
    <mergeCell ref="A333:B333"/>
    <mergeCell ref="A334:B334"/>
    <mergeCell ref="A335:B335"/>
    <mergeCell ref="A326:B326"/>
    <mergeCell ref="A327:B327"/>
    <mergeCell ref="A328:B328"/>
    <mergeCell ref="A329:B329"/>
    <mergeCell ref="A330:B330"/>
    <mergeCell ref="A341:B341"/>
    <mergeCell ref="A342:B342"/>
    <mergeCell ref="A343:B343"/>
    <mergeCell ref="A344:B344"/>
    <mergeCell ref="A345:B345"/>
    <mergeCell ref="A336:B336"/>
    <mergeCell ref="A337:B337"/>
    <mergeCell ref="A338:B338"/>
    <mergeCell ref="A339:B339"/>
    <mergeCell ref="A340:B340"/>
    <mergeCell ref="A351:B351"/>
    <mergeCell ref="A352:B352"/>
    <mergeCell ref="A353:B353"/>
    <mergeCell ref="A354:B354"/>
    <mergeCell ref="A355:B355"/>
    <mergeCell ref="A346:B346"/>
    <mergeCell ref="A347:B347"/>
    <mergeCell ref="A348:B348"/>
    <mergeCell ref="A349:B349"/>
    <mergeCell ref="A350:B350"/>
    <mergeCell ref="A361:B361"/>
    <mergeCell ref="A362:B362"/>
    <mergeCell ref="A363:B363"/>
    <mergeCell ref="A364:B364"/>
    <mergeCell ref="A365:B365"/>
    <mergeCell ref="A356:B356"/>
    <mergeCell ref="A357:B357"/>
    <mergeCell ref="A358:B358"/>
    <mergeCell ref="A359:B359"/>
    <mergeCell ref="A360:B360"/>
    <mergeCell ref="A371:B371"/>
    <mergeCell ref="A372:B372"/>
    <mergeCell ref="A373:B373"/>
    <mergeCell ref="A374:B374"/>
    <mergeCell ref="A375:B375"/>
    <mergeCell ref="A366:B366"/>
    <mergeCell ref="A367:B367"/>
    <mergeCell ref="A368:B368"/>
    <mergeCell ref="A369:B369"/>
    <mergeCell ref="A370:B370"/>
    <mergeCell ref="A381:B381"/>
    <mergeCell ref="A382:B382"/>
    <mergeCell ref="A383:B383"/>
    <mergeCell ref="A384:B384"/>
    <mergeCell ref="A385:B385"/>
    <mergeCell ref="A376:B376"/>
    <mergeCell ref="A377:B377"/>
    <mergeCell ref="A378:B378"/>
    <mergeCell ref="A379:B379"/>
    <mergeCell ref="A380:B380"/>
    <mergeCell ref="A391:B391"/>
    <mergeCell ref="A392:B392"/>
    <mergeCell ref="A393:B393"/>
    <mergeCell ref="A394:B394"/>
    <mergeCell ref="A395:B395"/>
    <mergeCell ref="A386:B386"/>
    <mergeCell ref="A387:B387"/>
    <mergeCell ref="A388:B388"/>
    <mergeCell ref="A389:B389"/>
    <mergeCell ref="A390:B390"/>
    <mergeCell ref="A401:B401"/>
    <mergeCell ref="A402:B402"/>
    <mergeCell ref="A403:B403"/>
    <mergeCell ref="A404:B404"/>
    <mergeCell ref="A405:B405"/>
    <mergeCell ref="A396:B396"/>
    <mergeCell ref="A397:B397"/>
    <mergeCell ref="A398:B398"/>
    <mergeCell ref="A399:B399"/>
    <mergeCell ref="A400:B400"/>
    <mergeCell ref="A411:B411"/>
    <mergeCell ref="A412:B412"/>
    <mergeCell ref="A413:B413"/>
    <mergeCell ref="A414:B414"/>
    <mergeCell ref="A415:B415"/>
    <mergeCell ref="A406:B406"/>
    <mergeCell ref="A407:B407"/>
    <mergeCell ref="A408:B408"/>
    <mergeCell ref="A409:B409"/>
    <mergeCell ref="A410:B410"/>
    <mergeCell ref="A421:B421"/>
    <mergeCell ref="A422:B422"/>
    <mergeCell ref="A423:B423"/>
    <mergeCell ref="A424:B424"/>
    <mergeCell ref="A425:B425"/>
    <mergeCell ref="A416:B416"/>
    <mergeCell ref="A417:B417"/>
    <mergeCell ref="A418:B418"/>
    <mergeCell ref="A419:B419"/>
    <mergeCell ref="A420:B420"/>
    <mergeCell ref="A431:B431"/>
    <mergeCell ref="A432:B432"/>
    <mergeCell ref="A433:B433"/>
    <mergeCell ref="A434:B434"/>
    <mergeCell ref="A435:B435"/>
    <mergeCell ref="A426:B426"/>
    <mergeCell ref="A427:B427"/>
    <mergeCell ref="A428:B428"/>
    <mergeCell ref="A429:B429"/>
    <mergeCell ref="A430:B430"/>
    <mergeCell ref="A441:B441"/>
    <mergeCell ref="A442:B442"/>
    <mergeCell ref="A443:B443"/>
    <mergeCell ref="A444:B444"/>
    <mergeCell ref="A445:B445"/>
    <mergeCell ref="A436:B436"/>
    <mergeCell ref="A437:B437"/>
    <mergeCell ref="A438:B438"/>
    <mergeCell ref="A439:B439"/>
    <mergeCell ref="A440:B440"/>
    <mergeCell ref="A451:B451"/>
    <mergeCell ref="A452:B452"/>
    <mergeCell ref="A453:B453"/>
    <mergeCell ref="A454:B454"/>
    <mergeCell ref="A455:B455"/>
    <mergeCell ref="A446:B446"/>
    <mergeCell ref="A447:B447"/>
    <mergeCell ref="A448:B448"/>
    <mergeCell ref="A449:B449"/>
    <mergeCell ref="A450:B450"/>
    <mergeCell ref="A461:B461"/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71:B471"/>
    <mergeCell ref="A472:B472"/>
    <mergeCell ref="A473:B473"/>
    <mergeCell ref="A474:B474"/>
    <mergeCell ref="A475:B475"/>
    <mergeCell ref="A466:B466"/>
    <mergeCell ref="A467:B467"/>
    <mergeCell ref="A468:B468"/>
    <mergeCell ref="A469:B469"/>
    <mergeCell ref="A470:B470"/>
    <mergeCell ref="A481:B481"/>
    <mergeCell ref="A482:B482"/>
    <mergeCell ref="A483:B483"/>
    <mergeCell ref="A484:B484"/>
    <mergeCell ref="A485:B485"/>
    <mergeCell ref="A476:B476"/>
    <mergeCell ref="A477:B477"/>
    <mergeCell ref="A478:B478"/>
    <mergeCell ref="A479:B479"/>
    <mergeCell ref="A480:B480"/>
    <mergeCell ref="A491:B491"/>
    <mergeCell ref="A492:B492"/>
    <mergeCell ref="A493:B493"/>
    <mergeCell ref="A494:B494"/>
    <mergeCell ref="A495:B495"/>
    <mergeCell ref="A486:B486"/>
    <mergeCell ref="A487:B487"/>
    <mergeCell ref="A488:B488"/>
    <mergeCell ref="A489:B489"/>
    <mergeCell ref="A490:B490"/>
    <mergeCell ref="A501:B501"/>
    <mergeCell ref="A502:B502"/>
    <mergeCell ref="A503:B503"/>
    <mergeCell ref="A504:B504"/>
    <mergeCell ref="A505:B505"/>
    <mergeCell ref="A496:B496"/>
    <mergeCell ref="A497:B497"/>
    <mergeCell ref="A498:B498"/>
    <mergeCell ref="A499:B499"/>
    <mergeCell ref="A500:B500"/>
    <mergeCell ref="A511:B511"/>
    <mergeCell ref="A512:B512"/>
    <mergeCell ref="A513:B513"/>
    <mergeCell ref="A514:B514"/>
    <mergeCell ref="A515:B515"/>
    <mergeCell ref="A506:B506"/>
    <mergeCell ref="A507:B507"/>
    <mergeCell ref="A508:B508"/>
    <mergeCell ref="A509:B509"/>
    <mergeCell ref="A510:B510"/>
    <mergeCell ref="A521:B521"/>
    <mergeCell ref="A522:B522"/>
    <mergeCell ref="A523:B523"/>
    <mergeCell ref="A524:B524"/>
    <mergeCell ref="A525:B525"/>
    <mergeCell ref="A516:B516"/>
    <mergeCell ref="A517:B517"/>
    <mergeCell ref="A518:B518"/>
    <mergeCell ref="A519:B519"/>
    <mergeCell ref="A520:B520"/>
    <mergeCell ref="A531:B531"/>
    <mergeCell ref="A532:B532"/>
    <mergeCell ref="A533:B533"/>
    <mergeCell ref="A534:B534"/>
    <mergeCell ref="A535:B535"/>
    <mergeCell ref="A526:B526"/>
    <mergeCell ref="A527:B527"/>
    <mergeCell ref="A528:B528"/>
    <mergeCell ref="A529:B529"/>
    <mergeCell ref="A530:B530"/>
    <mergeCell ref="A541:B541"/>
    <mergeCell ref="A542:B542"/>
    <mergeCell ref="A543:B543"/>
    <mergeCell ref="A544:B544"/>
    <mergeCell ref="A545:B545"/>
    <mergeCell ref="A536:B536"/>
    <mergeCell ref="A537:B537"/>
    <mergeCell ref="A538:B538"/>
    <mergeCell ref="A539:B539"/>
    <mergeCell ref="A540:B540"/>
    <mergeCell ref="A551:B551"/>
    <mergeCell ref="A552:B552"/>
    <mergeCell ref="A553:B553"/>
    <mergeCell ref="A554:B554"/>
    <mergeCell ref="A555:B555"/>
    <mergeCell ref="A546:B546"/>
    <mergeCell ref="A547:B547"/>
    <mergeCell ref="A548:B548"/>
    <mergeCell ref="A549:B549"/>
    <mergeCell ref="A550:B550"/>
    <mergeCell ref="A561:B561"/>
    <mergeCell ref="A562:B562"/>
    <mergeCell ref="A563:B563"/>
    <mergeCell ref="A564:B564"/>
    <mergeCell ref="A565:B565"/>
    <mergeCell ref="A556:B556"/>
    <mergeCell ref="A557:B557"/>
    <mergeCell ref="A558:B558"/>
    <mergeCell ref="A559:B559"/>
    <mergeCell ref="A560:B560"/>
    <mergeCell ref="A571:B571"/>
    <mergeCell ref="A572:B572"/>
    <mergeCell ref="A573:B573"/>
    <mergeCell ref="A574:B574"/>
    <mergeCell ref="A575:B575"/>
    <mergeCell ref="A566:B566"/>
    <mergeCell ref="A567:B567"/>
    <mergeCell ref="A568:B568"/>
    <mergeCell ref="A569:B569"/>
    <mergeCell ref="A570:B570"/>
    <mergeCell ref="A588:B588"/>
    <mergeCell ref="A589:B589"/>
    <mergeCell ref="A590:B590"/>
    <mergeCell ref="A581:B581"/>
    <mergeCell ref="A582:B582"/>
    <mergeCell ref="A583:B583"/>
    <mergeCell ref="A584:B584"/>
    <mergeCell ref="A585:B585"/>
    <mergeCell ref="A576:B576"/>
    <mergeCell ref="A577:B577"/>
    <mergeCell ref="A578:B578"/>
    <mergeCell ref="A579:B579"/>
    <mergeCell ref="A580:B580"/>
    <mergeCell ref="A632:B632"/>
    <mergeCell ref="A633:B633"/>
    <mergeCell ref="A626:B626"/>
    <mergeCell ref="A627:B627"/>
    <mergeCell ref="A628:B628"/>
    <mergeCell ref="A629:B629"/>
    <mergeCell ref="A630:B630"/>
    <mergeCell ref="A171:I171"/>
    <mergeCell ref="S171:T171"/>
    <mergeCell ref="A616:B616"/>
    <mergeCell ref="A617:B617"/>
    <mergeCell ref="A618:B618"/>
    <mergeCell ref="A619:B619"/>
    <mergeCell ref="A620:B620"/>
    <mergeCell ref="A611:B611"/>
    <mergeCell ref="A612:B612"/>
    <mergeCell ref="A613:B613"/>
    <mergeCell ref="A614:B614"/>
    <mergeCell ref="A615:B615"/>
    <mergeCell ref="A606:B606"/>
    <mergeCell ref="A607:B607"/>
    <mergeCell ref="A608:B608"/>
    <mergeCell ref="A595:B595"/>
    <mergeCell ref="A586:B586"/>
    <mergeCell ref="A631:B631"/>
    <mergeCell ref="A621:B621"/>
    <mergeCell ref="A622:B622"/>
    <mergeCell ref="A623:B623"/>
    <mergeCell ref="A624:B624"/>
    <mergeCell ref="A625:B625"/>
    <mergeCell ref="A169:I169"/>
    <mergeCell ref="D11:D12"/>
    <mergeCell ref="A610:B610"/>
    <mergeCell ref="A601:B601"/>
    <mergeCell ref="A602:B602"/>
    <mergeCell ref="A603:B603"/>
    <mergeCell ref="A604:B604"/>
    <mergeCell ref="A605:B605"/>
    <mergeCell ref="A596:B596"/>
    <mergeCell ref="A597:B597"/>
    <mergeCell ref="A598:B598"/>
    <mergeCell ref="A599:B599"/>
    <mergeCell ref="A600:B600"/>
    <mergeCell ref="A591:B591"/>
    <mergeCell ref="A592:B592"/>
    <mergeCell ref="A593:B593"/>
    <mergeCell ref="A594:B594"/>
    <mergeCell ref="A587:B587"/>
    <mergeCell ref="A9:B10"/>
    <mergeCell ref="C3:D3"/>
    <mergeCell ref="AG11:AI11"/>
    <mergeCell ref="AD9:AI10"/>
    <mergeCell ref="I11:I12"/>
    <mergeCell ref="Q10:S10"/>
    <mergeCell ref="AB11:AB12"/>
    <mergeCell ref="G9:H10"/>
    <mergeCell ref="K6:K7"/>
    <mergeCell ref="N11:N12"/>
    <mergeCell ref="N10:P10"/>
    <mergeCell ref="R11:R12"/>
    <mergeCell ref="Y11:Y12"/>
    <mergeCell ref="AA11:AA12"/>
    <mergeCell ref="AB4:AB6"/>
    <mergeCell ref="Z11:Z12"/>
    <mergeCell ref="T9:AB10"/>
    <mergeCell ref="I9:M10"/>
    <mergeCell ref="A2:A3"/>
    <mergeCell ref="X11:X12"/>
    <mergeCell ref="P4:Q4"/>
    <mergeCell ref="R4:S4"/>
    <mergeCell ref="A5:A6"/>
    <mergeCell ref="B5:B6"/>
  </mergeCells>
  <phoneticPr fontId="1" type="noConversion"/>
  <conditionalFormatting sqref="J13:J168">
    <cfRule type="cellIs" dxfId="15" priority="37" operator="equal">
      <formula>"No"</formula>
    </cfRule>
  </conditionalFormatting>
  <conditionalFormatting sqref="N168">
    <cfRule type="cellIs" dxfId="14" priority="36" operator="equal">
      <formula>"Yes"</formula>
    </cfRule>
  </conditionalFormatting>
  <conditionalFormatting sqref="G14:G168 L13:L168 N13:N167 Q14:T168">
    <cfRule type="cellIs" dxfId="13" priority="35" operator="equal">
      <formula>"Yes"</formula>
    </cfRule>
  </conditionalFormatting>
  <conditionalFormatting sqref="H14:H168 M13:M48">
    <cfRule type="expression" dxfId="12" priority="32">
      <formula>(G13="no")</formula>
    </cfRule>
  </conditionalFormatting>
  <conditionalFormatting sqref="M164:M168 M144:M148 M124:M128 M104:M108 M84:M88 M64:M68">
    <cfRule type="expression" dxfId="11" priority="28">
      <formula>(L64="no")</formula>
    </cfRule>
  </conditionalFormatting>
  <conditionalFormatting sqref="K13:K17">
    <cfRule type="expression" dxfId="10" priority="27">
      <formula>(J13="Yes")</formula>
    </cfRule>
  </conditionalFormatting>
  <conditionalFormatting sqref="G13">
    <cfRule type="cellIs" dxfId="9" priority="25" operator="equal">
      <formula>"Yes"</formula>
    </cfRule>
  </conditionalFormatting>
  <conditionalFormatting sqref="H13">
    <cfRule type="expression" dxfId="8" priority="24">
      <formula>(G13="no")</formula>
    </cfRule>
  </conditionalFormatting>
  <conditionalFormatting sqref="M149:M163">
    <cfRule type="expression" dxfId="7" priority="18">
      <formula>(L149="no")</formula>
    </cfRule>
  </conditionalFormatting>
  <conditionalFormatting sqref="M129:M143">
    <cfRule type="expression" dxfId="6" priority="17">
      <formula>(L129="no")</formula>
    </cfRule>
  </conditionalFormatting>
  <conditionalFormatting sqref="M109:M123">
    <cfRule type="expression" dxfId="5" priority="16">
      <formula>(L109="no")</formula>
    </cfRule>
  </conditionalFormatting>
  <conditionalFormatting sqref="M89:M103">
    <cfRule type="expression" dxfId="4" priority="15">
      <formula>(L89="no")</formula>
    </cfRule>
  </conditionalFormatting>
  <conditionalFormatting sqref="M69:M83">
    <cfRule type="expression" dxfId="3" priority="14">
      <formula>(L69="no")</formula>
    </cfRule>
  </conditionalFormatting>
  <conditionalFormatting sqref="M49:M63">
    <cfRule type="expression" dxfId="2" priority="13">
      <formula>(L49="no")</formula>
    </cfRule>
  </conditionalFormatting>
  <conditionalFormatting sqref="P13:P167">
    <cfRule type="cellIs" dxfId="1" priority="2" operator="equal">
      <formula>"Yes"</formula>
    </cfRule>
  </conditionalFormatting>
  <conditionalFormatting sqref="P168">
    <cfRule type="cellIs" dxfId="0" priority="1" operator="equal">
      <formula>"Yes"</formula>
    </cfRule>
  </conditionalFormatting>
  <printOptions horizontalCentered="1"/>
  <pageMargins left="0.52777777777777779" right="0.43055555555555558" top="2.5" bottom="0.75" header="0.33" footer="0.5"/>
  <pageSetup paperSize="3" scale="32" orientation="landscape" horizontalDpi="4294967292" verticalDpi="4294967292"/>
  <headerFooter>
    <oddHeader>&amp;L&amp;"Gotham Medium,Regular"&amp;12&amp;K54534A&amp;G_x000D__x000D_&amp;"Gotham Bold,Regular"&amp;14LIVING BUILDING CHALLENGE 3.0_x000D_[INSERT WORKSHEET TITLE HERE]&amp;R&amp;"Gotham Book,Regular"&amp;K54534A Created July 2014</oddHeader>
    <oddFooter>&amp;L&amp;"Gotham Book,Regular"&amp;K54534AInternational Living Future Institute ©2014</oddFooter>
  </headerFooter>
  <ignoredErrors>
    <ignoredError sqref="V28:V168 Z28:Z168 AB28:AI168 AB14:AI17 Z14:Z17 V14:V17 AB19:AI25 Z19:Z25 V19:V25" unlockedFormula="1"/>
    <ignoredError sqref="U7" formulaRange="1"/>
  </ignoredErrors>
  <drawing r:id="rId1"/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REFERENCES!$A$5:$A$6</xm:f>
          </x14:formula1>
          <xm:sqref>AA13 W13 Y13</xm:sqref>
        </x14:dataValidation>
        <x14:dataValidation type="list" allowBlank="1" showInputMessage="1" showErrorMessage="1" xr:uid="{00000000-0002-0000-0100-000001000000}">
          <x14:formula1>
            <xm:f>REFERENCES!$A$16:$A$18</xm:f>
          </x14:formula1>
          <xm:sqref>C7</xm:sqref>
        </x14:dataValidation>
        <x14:dataValidation type="list" allowBlank="1" showInputMessage="1" showErrorMessage="1" xr:uid="{00000000-0002-0000-0100-000002000000}">
          <x14:formula1>
            <xm:f>REFERENCES!$A$5:$A$7</xm:f>
          </x14:formula1>
          <xm:sqref>L13:L168 J13:J168 G13:G168 AA14:AA168 Y14:Y168 W14:W168 N13:N168 P13:T168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workbookViewId="0">
      <selection activeCell="A4" sqref="A4:B18"/>
    </sheetView>
  </sheetViews>
  <sheetFormatPr baseColWidth="10" defaultRowHeight="13"/>
  <sheetData>
    <row r="1" spans="1:13" ht="94" customHeight="1">
      <c r="A1" s="358"/>
      <c r="B1" s="358"/>
      <c r="C1" s="358"/>
      <c r="D1" s="358"/>
    </row>
    <row r="4" spans="1:13">
      <c r="A4" s="1" t="s">
        <v>9</v>
      </c>
      <c r="B4" s="4" t="s">
        <v>9</v>
      </c>
      <c r="M4" s="2"/>
    </row>
    <row r="5" spans="1:13">
      <c r="A5" s="86"/>
      <c r="B5" s="5" t="s">
        <v>65</v>
      </c>
    </row>
    <row r="6" spans="1:13">
      <c r="A6" s="87" t="s">
        <v>65</v>
      </c>
      <c r="B6" s="6" t="s">
        <v>74</v>
      </c>
    </row>
    <row r="7" spans="1:13">
      <c r="A7" s="88" t="s">
        <v>74</v>
      </c>
      <c r="B7" s="7"/>
    </row>
    <row r="8" spans="1:13">
      <c r="A8" t="s">
        <v>66</v>
      </c>
    </row>
    <row r="11" spans="1:13">
      <c r="A11" s="4" t="s">
        <v>75</v>
      </c>
    </row>
    <row r="12" spans="1:13">
      <c r="A12" s="10">
        <v>2.1</v>
      </c>
    </row>
    <row r="13" spans="1:13">
      <c r="A13" s="3" t="s">
        <v>76</v>
      </c>
    </row>
    <row r="15" spans="1:13">
      <c r="A15" s="4" t="s">
        <v>116</v>
      </c>
    </row>
    <row r="16" spans="1:13">
      <c r="A16" s="12"/>
    </row>
    <row r="17" spans="1:1">
      <c r="A17" s="13" t="s">
        <v>118</v>
      </c>
    </row>
    <row r="18" spans="1:1">
      <c r="A18" s="14" t="s">
        <v>117</v>
      </c>
    </row>
  </sheetData>
  <mergeCells count="1">
    <mergeCell ref="A1:D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General Material Tracking</vt:lpstr>
      <vt:lpstr>REFERENCES</vt:lpstr>
      <vt:lpstr>'General Material Tracking'!Print_Titles</vt:lpstr>
    </vt:vector>
  </TitlesOfParts>
  <Company>Cascadia Region Green Building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eden brukman</dc:creator>
  <cp:lastModifiedBy>Microsoft Office User</cp:lastModifiedBy>
  <cp:lastPrinted>2015-03-11T21:24:47Z</cp:lastPrinted>
  <dcterms:created xsi:type="dcterms:W3CDTF">2010-10-26T19:56:32Z</dcterms:created>
  <dcterms:modified xsi:type="dcterms:W3CDTF">2019-11-22T17:49:12Z</dcterms:modified>
</cp:coreProperties>
</file>